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517" documentId="8_{03FF8B51-DC06-49C4-8F03-49BCC8FED4EF}" xr6:coauthVersionLast="47" xr6:coauthVersionMax="47" xr10:uidLastSave="{D53D364F-743D-4205-9412-779776DF8138}"/>
  <bookViews>
    <workbookView xWindow="-108" yWindow="-108" windowWidth="23256" windowHeight="12576" tabRatio="838" xr2:uid="{06FED777-2232-4CA7-9F69-66CEFB18D456}"/>
  </bookViews>
  <sheets>
    <sheet name="t1" sheetId="1" r:id="rId1"/>
    <sheet name="f1 " sheetId="2" r:id="rId2"/>
    <sheet name="t2" sheetId="3" r:id="rId3"/>
    <sheet name="f2" sheetId="4" r:id="rId4"/>
    <sheet name="t3" sheetId="5" r:id="rId5"/>
    <sheet name="f3" sheetId="6" r:id="rId6"/>
    <sheet name="t4" sheetId="7" r:id="rId7"/>
    <sheet name="t5" sheetId="22" r:id="rId8"/>
    <sheet name="f4" sheetId="23" r:id="rId9"/>
    <sheet name="t6" sheetId="24" r:id="rId10"/>
    <sheet name="f5" sheetId="25" r:id="rId11"/>
    <sheet name="f6" sheetId="26" r:id="rId12"/>
    <sheet name="t7" sheetId="27" r:id="rId13"/>
    <sheet name="t8" sheetId="28" r:id="rId14"/>
    <sheet name="f7" sheetId="29" r:id="rId15"/>
    <sheet name="f8" sheetId="30" r:id="rId16"/>
    <sheet name="f9" sheetId="31" r:id="rId17"/>
    <sheet name="f10" sheetId="32" r:id="rId18"/>
    <sheet name="f11" sheetId="33" r:id="rId19"/>
    <sheet name="f12" sheetId="34" r:id="rId20"/>
    <sheet name="t9" sheetId="35" r:id="rId21"/>
    <sheet name="t10" sheetId="36" r:id="rId22"/>
    <sheet name="t11" sheetId="37" r:id="rId23"/>
    <sheet name="t12" sheetId="38" r:id="rId24"/>
    <sheet name="t13" sheetId="44" r:id="rId25"/>
    <sheet name="f13" sheetId="40" r:id="rId26"/>
    <sheet name="t14" sheetId="41" r:id="rId27"/>
    <sheet name="f14" sheetId="42" r:id="rId28"/>
    <sheet name="t15" sheetId="43" r:id="rId29"/>
  </sheets>
  <externalReferences>
    <externalReference r:id="rId30"/>
    <externalReference r:id="rId31"/>
  </externalReferences>
  <definedNames>
    <definedName name="_Key1" localSheetId="1" hidden="1">#REF!</definedName>
    <definedName name="_Key1" hidden="1">#REF!</definedName>
    <definedName name="_Order1" hidden="1">255</definedName>
    <definedName name="_Regression_Int" hidden="1">1</definedName>
    <definedName name="_Sort" localSheetId="1" hidden="1">#REF!</definedName>
    <definedName name="_Sort" hidden="1">#REF!</definedName>
    <definedName name="_xlchart.v5.0" hidden="1">'f4'!$A$2</definedName>
    <definedName name="_xlchart.v5.1" hidden="1">'f4'!$A$3:$A$22</definedName>
    <definedName name="_xlchart.v5.2" hidden="1">'f4'!$B$2</definedName>
    <definedName name="_xlchart.v5.3" hidden="1">'f4'!$B$3:$B$22</definedName>
    <definedName name="ALLEVABIO" localSheetId="24">#REF!</definedName>
    <definedName name="ALLEVABIO">#REF!</definedName>
    <definedName name="Anno" localSheetId="1">'[1]1.01.1'!$C$3</definedName>
    <definedName name="Anno">'[1]1.01.1'!$C$3</definedName>
    <definedName name="_xlnm.Print_Area" localSheetId="6">'t4'!$A$1:$K$11</definedName>
    <definedName name="Area_stampa_MI" localSheetId="1">#REF!</definedName>
    <definedName name="Area_stampa_MI">#REF!</definedName>
    <definedName name="autocons" localSheetId="24">#REF!</definedName>
    <definedName name="autocons">#REF!</definedName>
    <definedName name="commerctot" localSheetId="24">#REF!</definedName>
    <definedName name="commerctot">#REF!</definedName>
    <definedName name="f_abruzzo" localSheetId="1">[2]Abruzzo!#REF!</definedName>
    <definedName name="f_abruzzo">[2]Abruzzo!#REF!</definedName>
    <definedName name="f_basilicata" localSheetId="1">[2]Basilicata!#REF!</definedName>
    <definedName name="f_basilicata">[2]Basilicata!#REF!</definedName>
    <definedName name="f_bolzano" localSheetId="1">[2]Bolzano!#REF!</definedName>
    <definedName name="f_bolzano">[2]Bolzano!#REF!</definedName>
    <definedName name="f_calabria" localSheetId="1">[2]Calabria!#REF!</definedName>
    <definedName name="f_calabria">[2]Calabria!#REF!</definedName>
    <definedName name="f_campania" localSheetId="1">[2]Campania!#REF!</definedName>
    <definedName name="f_campania">[2]Campania!#REF!</definedName>
    <definedName name="f_centro" localSheetId="1">[2]Centro!#REF!</definedName>
    <definedName name="f_centro">[2]Centro!#REF!</definedName>
    <definedName name="f_emiliaromagna" localSheetId="1">'[2]Emilia Romagna'!#REF!</definedName>
    <definedName name="f_emiliaromagna">'[2]Emilia Romagna'!#REF!</definedName>
    <definedName name="f_friuli" localSheetId="1">[2]Friuli!#REF!</definedName>
    <definedName name="f_friuli">[2]Friuli!#REF!</definedName>
    <definedName name="f_italia" localSheetId="1">[2]ITALIA!#REF!</definedName>
    <definedName name="f_italia">[2]ITALIA!#REF!</definedName>
    <definedName name="f_lazio" localSheetId="1">[2]Lazio!#REF!</definedName>
    <definedName name="f_lazio">[2]Lazio!#REF!</definedName>
    <definedName name="f_liguria" localSheetId="1">[2]Liguria!#REF!</definedName>
    <definedName name="f_liguria">[2]Liguria!#REF!</definedName>
    <definedName name="f_lombardia" localSheetId="1">[2]Lombardia!#REF!</definedName>
    <definedName name="f_lombardia">[2]Lombardia!#REF!</definedName>
    <definedName name="f_marche" localSheetId="1">[2]Marche!#REF!</definedName>
    <definedName name="f_marche">[2]Marche!#REF!</definedName>
    <definedName name="f_mezzogiorno" localSheetId="1">[2]Mezzogiorno!#REF!</definedName>
    <definedName name="f_mezzogiorno">[2]Mezzogiorno!#REF!</definedName>
    <definedName name="f_molise" localSheetId="1">[2]Molise!#REF!</definedName>
    <definedName name="f_molise">[2]Molise!#REF!</definedName>
    <definedName name="f_nord" localSheetId="1">[2]Nord!#REF!</definedName>
    <definedName name="f_nord">[2]Nord!#REF!</definedName>
    <definedName name="f_nordest" localSheetId="1">'[2]Nord-Est'!#REF!</definedName>
    <definedName name="f_nordest">'[2]Nord-Est'!#REF!</definedName>
    <definedName name="f_nordovest" localSheetId="1">'[2]Nord-Ovest'!#REF!</definedName>
    <definedName name="f_nordovest">'[2]Nord-Ovest'!#REF!</definedName>
    <definedName name="f_piemonte" localSheetId="1">[2]Piemonte!#REF!</definedName>
    <definedName name="f_piemonte">[2]Piemonte!#REF!</definedName>
    <definedName name="f_puglia" localSheetId="1">[2]Puglia!#REF!</definedName>
    <definedName name="f_puglia">[2]Puglia!#REF!</definedName>
    <definedName name="f_sardegna" localSheetId="1">[2]Sardegna!#REF!</definedName>
    <definedName name="f_sardegna">[2]Sardegna!#REF!</definedName>
    <definedName name="f_sicilia" localSheetId="1">[2]Sicilia!#REF!</definedName>
    <definedName name="f_sicilia">[2]Sicilia!#REF!</definedName>
    <definedName name="f_toscana" localSheetId="1">[2]Toscana!#REF!</definedName>
    <definedName name="f_toscana">[2]Toscana!#REF!</definedName>
    <definedName name="f_trentino" localSheetId="1">[2]Trentino!#REF!</definedName>
    <definedName name="f_trentino">[2]Trentino!#REF!</definedName>
    <definedName name="f_trento" localSheetId="1">[2]Trento!#REF!</definedName>
    <definedName name="f_trento">[2]Trento!#REF!</definedName>
    <definedName name="f_umbria" localSheetId="1">[2]Umbria!#REF!</definedName>
    <definedName name="f_umbria">[2]Umbria!#REF!</definedName>
    <definedName name="f_valleaosta" localSheetId="1">'[2]Valle d''Aosta'!#REF!</definedName>
    <definedName name="f_valleaosta">'[2]Valle d''Aosta'!#REF!</definedName>
    <definedName name="f_veneto" localSheetId="1">[2]Veneto!#REF!</definedName>
    <definedName name="f_veneto">[2]Veneto!#REF!</definedName>
    <definedName name="Freq" localSheetId="24">#REF!</definedName>
    <definedName name="Freq" localSheetId="6">#REF!</definedName>
    <definedName name="Freq">#REF!</definedName>
    <definedName name="GRAF" localSheetId="6">#REF!</definedName>
    <definedName name="GRAF">#REF!</definedName>
    <definedName name="IDX" localSheetId="6">'t4'!#REF!</definedName>
    <definedName name="m_abruzzo" localSheetId="1">[2]Abruzzo!#REF!</definedName>
    <definedName name="m_abruzzo">[2]Abruzzo!#REF!</definedName>
    <definedName name="m_basilicata" localSheetId="1">[2]Basilicata!#REF!</definedName>
    <definedName name="m_basilicata">[2]Basilicata!#REF!</definedName>
    <definedName name="m_bolzano" localSheetId="1">[2]Bolzano!#REF!</definedName>
    <definedName name="m_bolzano">[2]Bolzano!#REF!</definedName>
    <definedName name="m_calabria" localSheetId="1">[2]Calabria!#REF!</definedName>
    <definedName name="m_calabria">[2]Calabria!#REF!</definedName>
    <definedName name="m_campania" localSheetId="1">[2]Campania!#REF!</definedName>
    <definedName name="m_campania">[2]Campania!#REF!</definedName>
    <definedName name="m_centro" localSheetId="1">[2]Centro!#REF!</definedName>
    <definedName name="m_centro">[2]Centro!#REF!</definedName>
    <definedName name="m_emiliaromagna" localSheetId="1">'[2]Emilia Romagna'!#REF!</definedName>
    <definedName name="m_emiliaromagna">'[2]Emilia Romagna'!#REF!</definedName>
    <definedName name="m_friuli" localSheetId="1">[2]Friuli!#REF!</definedName>
    <definedName name="m_friuli">[2]Friuli!#REF!</definedName>
    <definedName name="m_italia" localSheetId="1">[2]ITALIA!#REF!</definedName>
    <definedName name="m_italia">[2]ITALIA!#REF!</definedName>
    <definedName name="m_lazio" localSheetId="1">[2]Lazio!#REF!</definedName>
    <definedName name="m_lazio">[2]Lazio!#REF!</definedName>
    <definedName name="m_liguria" localSheetId="1">[2]Liguria!#REF!</definedName>
    <definedName name="m_liguria">[2]Liguria!#REF!</definedName>
    <definedName name="m_lombardia" localSheetId="1">[2]Lombardia!#REF!</definedName>
    <definedName name="m_lombardia">[2]Lombardia!#REF!</definedName>
    <definedName name="m_marche" localSheetId="1">[2]Marche!#REF!</definedName>
    <definedName name="m_marche">[2]Marche!#REF!</definedName>
    <definedName name="m_mezzogiorno" localSheetId="1">[2]Mezzogiorno!#REF!</definedName>
    <definedName name="m_mezzogiorno">[2]Mezzogiorno!#REF!</definedName>
    <definedName name="m_molise" localSheetId="1">[2]Molise!#REF!</definedName>
    <definedName name="m_molise">[2]Molise!#REF!</definedName>
    <definedName name="m_nord" localSheetId="1">[2]Nord!#REF!</definedName>
    <definedName name="m_nord">[2]Nord!#REF!</definedName>
    <definedName name="m_nordest" localSheetId="1">'[2]Nord-Est'!#REF!</definedName>
    <definedName name="m_nordest">'[2]Nord-Est'!#REF!</definedName>
    <definedName name="m_nordovest" localSheetId="1">'[2]Nord-Ovest'!#REF!</definedName>
    <definedName name="m_nordovest">'[2]Nord-Ovest'!#REF!</definedName>
    <definedName name="m_piemonte" localSheetId="1">[2]Piemonte!#REF!</definedName>
    <definedName name="m_piemonte">[2]Piemonte!#REF!</definedName>
    <definedName name="m_puglia" localSheetId="1">[2]Puglia!#REF!</definedName>
    <definedName name="m_puglia">[2]Puglia!#REF!</definedName>
    <definedName name="m_sardegna" localSheetId="1">[2]Sardegna!#REF!</definedName>
    <definedName name="m_sardegna">[2]Sardegna!#REF!</definedName>
    <definedName name="m_sicilia" localSheetId="1">[2]Sicilia!#REF!</definedName>
    <definedName name="m_sicilia">[2]Sicilia!#REF!</definedName>
    <definedName name="m_toscana" localSheetId="1">[2]Toscana!#REF!</definedName>
    <definedName name="m_toscana">[2]Toscana!#REF!</definedName>
    <definedName name="m_trentino" localSheetId="1">[2]Trentino!#REF!</definedName>
    <definedName name="m_trentino">[2]Trentino!#REF!</definedName>
    <definedName name="m_trento" localSheetId="1">[2]Trento!#REF!</definedName>
    <definedName name="m_trento">[2]Trento!#REF!</definedName>
    <definedName name="m_umbria" localSheetId="1">[2]Umbria!#REF!</definedName>
    <definedName name="m_umbria">[2]Umbria!#REF!</definedName>
    <definedName name="m_valleaosta" localSheetId="1">'[2]Valle d''Aosta'!#REF!</definedName>
    <definedName name="m_valleaosta">'[2]Valle d''Aosta'!#REF!</definedName>
    <definedName name="m_veneto" localSheetId="1">[2]Veneto!#REF!</definedName>
    <definedName name="m_veneto">[2]Veneto!#REF!</definedName>
    <definedName name="print" localSheetId="1">#REF!</definedName>
    <definedName name="print">#REF!</definedName>
    <definedName name="Print_Area_MI" localSheetId="1">#REF!</definedName>
    <definedName name="Print_Area_MI">#REF!</definedName>
    <definedName name="PRODOTTI" localSheetId="1">#REF!</definedName>
    <definedName name="PRODOTTI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2" localSheetId="1">#REF!</definedName>
    <definedName name="Query2">#REF!</definedName>
    <definedName name="REGIONI" localSheetId="1">#REF!</definedName>
    <definedName name="REGIONI">#REF!</definedName>
    <definedName name="Tav_1_1_CENTRO" localSheetId="1">#REF!</definedName>
    <definedName name="Tav_1_1_CENTRO">#REF!</definedName>
    <definedName name="Tav_1_1_ITALIA" localSheetId="1">#REF!</definedName>
    <definedName name="Tav_1_1_ITALIA">#REF!</definedName>
    <definedName name="Tav_1_1_MEZZOGIORNO" localSheetId="1">#REF!</definedName>
    <definedName name="Tav_1_1_MEZZOGIORNO">#REF!</definedName>
    <definedName name="Tav_1_1_NE" localSheetId="1">#REF!</definedName>
    <definedName name="Tav_1_1_NE">#REF!</definedName>
    <definedName name="Tav_1_1_NO" localSheetId="1">#REF!</definedName>
    <definedName name="Tav_1_1_NO">#REF!</definedName>
    <definedName name="Tav_1_1_NORD" localSheetId="1">#REF!</definedName>
    <definedName name="Tav_1_1_NORD">#REF!</definedName>
    <definedName name="Tav_2_1_CENTRO" localSheetId="1">#REF!</definedName>
    <definedName name="Tav_2_1_CENTRO">#REF!</definedName>
    <definedName name="Tav_2_1_ITALIA" localSheetId="1">#REF!</definedName>
    <definedName name="Tav_2_1_ITALIA">#REF!</definedName>
    <definedName name="Tav_2_1_MEZZOGIORNO" localSheetId="1">#REF!</definedName>
    <definedName name="Tav_2_1_MEZZOGIORNO">#REF!</definedName>
    <definedName name="Tav_2_1_NE" localSheetId="1">#REF!</definedName>
    <definedName name="Tav_2_1_NE">#REF!</definedName>
    <definedName name="Tav_2_1_NO" localSheetId="1">#REF!</definedName>
    <definedName name="Tav_2_1_NO">#REF!</definedName>
    <definedName name="Tav_2_1_NORD" localSheetId="1">#REF!</definedName>
    <definedName name="Tav_2_1_NORD">#REF!</definedName>
    <definedName name="Tav_3_2_CENTRO" localSheetId="1">#REF!</definedName>
    <definedName name="Tav_3_2_CENTRO">#REF!</definedName>
    <definedName name="Tav_3_2_ITALIA" localSheetId="1">#REF!</definedName>
    <definedName name="Tav_3_2_ITALIA">#REF!</definedName>
    <definedName name="Tav_3_2_MEZZOGIORNO" localSheetId="1">#REF!</definedName>
    <definedName name="Tav_3_2_MEZZOGIORNO">#REF!</definedName>
    <definedName name="Tav_3_2_NE" localSheetId="1">#REF!</definedName>
    <definedName name="Tav_3_2_NE">#REF!</definedName>
    <definedName name="Tav_3_2_NO" localSheetId="1">#REF!</definedName>
    <definedName name="Tav_3_2_NO">#REF!</definedName>
    <definedName name="Tav_3_2_NORD" localSheetId="1">#REF!</definedName>
    <definedName name="Tav_3_2_NORD">#REF!</definedName>
    <definedName name="Tav_3_24_CENTRO" localSheetId="1">#REF!</definedName>
    <definedName name="Tav_3_24_CENTRO">#REF!</definedName>
    <definedName name="Tav_3_24_ITALIA" localSheetId="1">#REF!</definedName>
    <definedName name="Tav_3_24_ITALIA">#REF!</definedName>
    <definedName name="Tav_3_24_MEZZOGIORNO" localSheetId="1">#REF!</definedName>
    <definedName name="Tav_3_24_MEZZOGIORNO">#REF!</definedName>
    <definedName name="Tav_3_24_NE" localSheetId="1">#REF!</definedName>
    <definedName name="Tav_3_24_NE">#REF!</definedName>
    <definedName name="Tav_3_24_NO" localSheetId="1">#REF!</definedName>
    <definedName name="Tav_3_24_NO">#REF!</definedName>
    <definedName name="Tav_3_24_NORD" localSheetId="1">#REF!</definedName>
    <definedName name="Tav_3_24_NORD">#REF!</definedName>
    <definedName name="Tav_3_25_CENTRO" localSheetId="1">#REF!</definedName>
    <definedName name="Tav_3_25_CENTRO">#REF!</definedName>
    <definedName name="Tav_3_25_ITALIA" localSheetId="1">#REF!</definedName>
    <definedName name="Tav_3_25_ITALIA">#REF!</definedName>
    <definedName name="Tav_3_25_MEZZOGIORNO" localSheetId="1">#REF!</definedName>
    <definedName name="Tav_3_25_MEZZOGIORNO">#REF!</definedName>
    <definedName name="Tav_3_25_NE" localSheetId="1">#REF!</definedName>
    <definedName name="Tav_3_25_NE">#REF!</definedName>
    <definedName name="Tav_3_25_NO" localSheetId="1">#REF!</definedName>
    <definedName name="Tav_3_25_NO">#REF!</definedName>
    <definedName name="Tav_3_25_NORD" localSheetId="1">#REF!</definedName>
    <definedName name="Tav_3_25_NORD">#REF!</definedName>
    <definedName name="Tav_3_3_CENTRO" localSheetId="1">#REF!</definedName>
    <definedName name="Tav_3_3_CENTRO">#REF!</definedName>
    <definedName name="Tav_3_3_ITALIA" localSheetId="1">#REF!</definedName>
    <definedName name="Tav_3_3_ITALIA">#REF!</definedName>
    <definedName name="Tav_3_3_MEZZOGIORNO" localSheetId="1">#REF!</definedName>
    <definedName name="Tav_3_3_MEZZOGIORNO">#REF!</definedName>
    <definedName name="Tav_3_3_NE" localSheetId="1">#REF!</definedName>
    <definedName name="Tav_3_3_NE">#REF!</definedName>
    <definedName name="Tav_3_3_NO" localSheetId="1">#REF!</definedName>
    <definedName name="Tav_3_3_NO">#REF!</definedName>
    <definedName name="Tav_3_3_NORD" localSheetId="1">#REF!</definedName>
    <definedName name="Tav_3_3_NORD">#REF!</definedName>
    <definedName name="Tav_3_8_CENTRO" localSheetId="1">#REF!</definedName>
    <definedName name="Tav_3_8_CENTRO">#REF!</definedName>
    <definedName name="Tav_3_8_ITALIA" localSheetId="1">#REF!</definedName>
    <definedName name="Tav_3_8_ITALIA">#REF!</definedName>
    <definedName name="Tav_3_8_MEZZOGIORNO" localSheetId="1">#REF!</definedName>
    <definedName name="Tav_3_8_MEZZOGIORNO">#REF!</definedName>
    <definedName name="Tav_3_8_NE" localSheetId="1">#REF!</definedName>
    <definedName name="Tav_3_8_NE">#REF!</definedName>
    <definedName name="Tav_3_8_NO" localSheetId="1">#REF!</definedName>
    <definedName name="Tav_3_8_NO">#REF!</definedName>
    <definedName name="Tav_3_8_NORD" localSheetId="1">#REF!</definedName>
    <definedName name="Tav_3_8_NORD">#REF!</definedName>
    <definedName name="Tav_4_4_CENTRO" localSheetId="1">#REF!</definedName>
    <definedName name="Tav_4_4_CENTRO">#REF!</definedName>
    <definedName name="Tav_4_4_ITALIA" localSheetId="1">#REF!</definedName>
    <definedName name="Tav_4_4_ITALIA">#REF!</definedName>
    <definedName name="Tav_4_4_MEZZOGIORNO" localSheetId="1">#REF!</definedName>
    <definedName name="Tav_4_4_MEZZOGIORNO">#REF!</definedName>
    <definedName name="Tav_4_4_NE" localSheetId="1">#REF!</definedName>
    <definedName name="Tav_4_4_NE">#REF!</definedName>
    <definedName name="Tav_4_4_NO" localSheetId="1">#REF!</definedName>
    <definedName name="Tav_4_4_NO">#REF!</definedName>
    <definedName name="Tav_4_4_NORD" localSheetId="1">#REF!</definedName>
    <definedName name="Tav_4_4_NORD">#REF!</definedName>
    <definedName name="Tav_4_5_CENTRO" localSheetId="1">#REF!</definedName>
    <definedName name="Tav_4_5_CENTRO">#REF!</definedName>
    <definedName name="Tav_4_5_ITALIA" localSheetId="1">#REF!</definedName>
    <definedName name="Tav_4_5_ITALIA">#REF!</definedName>
    <definedName name="Tav_4_5_MEZZOGIORNO" localSheetId="1">#REF!</definedName>
    <definedName name="Tav_4_5_MEZZOGIORNO">#REF!</definedName>
    <definedName name="Tav_4_5_NE" localSheetId="1">#REF!</definedName>
    <definedName name="Tav_4_5_NE">#REF!</definedName>
    <definedName name="Tav_4_5_NO" localSheetId="1">#REF!</definedName>
    <definedName name="Tav_4_5_NO">#REF!</definedName>
    <definedName name="Tav_4_5_NORD" localSheetId="1">#REF!</definedName>
    <definedName name="Tav_4_5_NORD">#REF!</definedName>
    <definedName name="Tav_4_6_CENTRO" localSheetId="1">#REF!</definedName>
    <definedName name="Tav_4_6_CENTRO">#REF!</definedName>
    <definedName name="Tav_4_6_ITALIA" localSheetId="1">#REF!</definedName>
    <definedName name="Tav_4_6_ITALIA">#REF!</definedName>
    <definedName name="Tav_4_6_MEZZOGIORNO" localSheetId="1">#REF!</definedName>
    <definedName name="Tav_4_6_MEZZOGIORNO">#REF!</definedName>
    <definedName name="Tav_4_6_NE" localSheetId="1">#REF!</definedName>
    <definedName name="Tav_4_6_NE">#REF!</definedName>
    <definedName name="Tav_4_6_NO" localSheetId="1">#REF!</definedName>
    <definedName name="Tav_4_6_NO">#REF!</definedName>
    <definedName name="Tav_4_6_NORD" localSheetId="1">#REF!</definedName>
    <definedName name="Tav_4_6_NORD">#REF!</definedName>
    <definedName name="Tavola_1.1">#REF!</definedName>
    <definedName name="Tavola_1.2">#REF!</definedName>
    <definedName name="Totale_Generale" localSheetId="1">#REF!</definedName>
    <definedName name="Totale_Generale">#REF!</definedName>
    <definedName name="VALORI" localSheetId="1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40" l="1"/>
  <c r="B25" i="40"/>
  <c r="H25" i="2" l="1"/>
  <c r="G25" i="2"/>
  <c r="D25" i="2"/>
  <c r="I25" i="2" s="1"/>
  <c r="H23" i="2"/>
  <c r="G23" i="2"/>
  <c r="D23" i="2"/>
  <c r="I23" i="2" s="1"/>
  <c r="H22" i="2"/>
  <c r="G22" i="2"/>
  <c r="D22" i="2"/>
  <c r="I22" i="2" s="1"/>
  <c r="H21" i="2"/>
  <c r="G21" i="2"/>
  <c r="D21" i="2"/>
  <c r="I21" i="2" s="1"/>
  <c r="H20" i="2"/>
  <c r="G20" i="2"/>
  <c r="D20" i="2"/>
  <c r="I20" i="2" s="1"/>
  <c r="H19" i="2"/>
  <c r="G19" i="2"/>
  <c r="D19" i="2"/>
  <c r="I19" i="2" s="1"/>
  <c r="H18" i="2"/>
  <c r="G18" i="2"/>
  <c r="D18" i="2"/>
  <c r="I18" i="2" s="1"/>
  <c r="H17" i="2"/>
  <c r="G17" i="2"/>
  <c r="D17" i="2"/>
  <c r="I17" i="2" s="1"/>
  <c r="H16" i="2"/>
  <c r="G16" i="2"/>
  <c r="D16" i="2"/>
  <c r="I16" i="2" s="1"/>
  <c r="H15" i="2"/>
  <c r="G15" i="2"/>
  <c r="D15" i="2"/>
  <c r="I15" i="2" s="1"/>
  <c r="H14" i="2"/>
  <c r="G14" i="2"/>
  <c r="D14" i="2"/>
  <c r="I14" i="2" s="1"/>
  <c r="H13" i="2"/>
  <c r="G13" i="2"/>
  <c r="D13" i="2"/>
  <c r="I13" i="2" s="1"/>
  <c r="H12" i="2"/>
  <c r="G12" i="2"/>
  <c r="D12" i="2"/>
  <c r="I12" i="2" s="1"/>
  <c r="H11" i="2"/>
  <c r="G11" i="2"/>
  <c r="D11" i="2"/>
  <c r="I11" i="2" s="1"/>
  <c r="H10" i="2"/>
  <c r="G10" i="2"/>
  <c r="D10" i="2"/>
  <c r="I10" i="2" s="1"/>
  <c r="H9" i="2"/>
  <c r="G9" i="2"/>
  <c r="D9" i="2"/>
  <c r="I9" i="2" s="1"/>
  <c r="H8" i="2"/>
  <c r="G8" i="2"/>
  <c r="D8" i="2"/>
  <c r="I8" i="2" s="1"/>
  <c r="H7" i="2"/>
  <c r="G7" i="2"/>
  <c r="D7" i="2"/>
  <c r="I7" i="2" s="1"/>
  <c r="H6" i="2"/>
  <c r="G6" i="2"/>
  <c r="D6" i="2"/>
  <c r="I6" i="2" s="1"/>
  <c r="H5" i="2"/>
  <c r="G5" i="2"/>
  <c r="D5" i="2"/>
  <c r="I5" i="2" s="1"/>
  <c r="H4" i="2"/>
  <c r="G4" i="2"/>
  <c r="D4" i="2"/>
  <c r="I4" i="2" s="1"/>
</calcChain>
</file>

<file path=xl/sharedStrings.xml><?xml version="1.0" encoding="utf-8"?>
<sst xmlns="http://schemas.openxmlformats.org/spreadsheetml/2006/main" count="943" uniqueCount="450">
  <si>
    <t>Tab. 6.1 - Le attività di supporto e le attività secondarie dell'agricoltura - produzione a valori correnti (milioni di euro)</t>
  </si>
  <si>
    <t>Distr. %</t>
  </si>
  <si>
    <t>Var. % (su correnti)</t>
  </si>
  <si>
    <t>Var. % (su concatenati anno riferimento 2015)</t>
  </si>
  <si>
    <t>2021/20</t>
  </si>
  <si>
    <t>ATTIVITA' DI SUPPORTO</t>
  </si>
  <si>
    <t>Lavorazioni sementi per la semina</t>
  </si>
  <si>
    <t>Nuove coltivazioni e piantagioni</t>
  </si>
  <si>
    <r>
      <t xml:space="preserve">Attività agricole per conto terzi </t>
    </r>
    <r>
      <rPr>
        <i/>
        <sz val="10"/>
        <rFont val="Calibri"/>
        <family val="2"/>
        <scheme val="minor"/>
      </rPr>
      <t>(contoterzismo)</t>
    </r>
  </si>
  <si>
    <r>
      <t xml:space="preserve">Prima lavorazione dei prodotti agricoli </t>
    </r>
    <r>
      <rPr>
        <vertAlign val="superscript"/>
        <sz val="10"/>
        <rFont val="Calibri"/>
        <family val="2"/>
        <scheme val="minor"/>
      </rPr>
      <t>1</t>
    </r>
  </si>
  <si>
    <t>Manutenzione del terreno al fine di mantenerlo in buone condizioni agricole ed ecologiche</t>
  </si>
  <si>
    <r>
      <t xml:space="preserve">Attività di supporto all'allevamento del bestiame </t>
    </r>
    <r>
      <rPr>
        <vertAlign val="superscript"/>
        <sz val="10"/>
        <rFont val="Calibri"/>
        <family val="2"/>
        <scheme val="minor"/>
      </rPr>
      <t>2</t>
    </r>
  </si>
  <si>
    <t>Altre attività di supporto</t>
  </si>
  <si>
    <t>Totale</t>
  </si>
  <si>
    <t>Peso % sul valore della produzione agricola</t>
  </si>
  <si>
    <t>-</t>
  </si>
  <si>
    <t>ATTIVITA' SECONDARIE</t>
  </si>
  <si>
    <t>Acquacoltura</t>
  </si>
  <si>
    <r>
      <t xml:space="preserve">Trasformazione dei prodotti vegetali </t>
    </r>
    <r>
      <rPr>
        <i/>
        <sz val="10"/>
        <rFont val="Calibri"/>
        <family val="2"/>
        <scheme val="minor"/>
      </rPr>
      <t>(frutta)</t>
    </r>
  </si>
  <si>
    <t>Trasformazione del latte</t>
  </si>
  <si>
    <t>Agriturismo compreso le attività ricreative e sociali, fattorie didattiche e altre attività minori</t>
  </si>
  <si>
    <r>
      <t>Trasformazione dei prodotti animali (</t>
    </r>
    <r>
      <rPr>
        <i/>
        <sz val="10"/>
        <rFont val="Calibri"/>
        <family val="2"/>
        <scheme val="minor"/>
      </rPr>
      <t>carni</t>
    </r>
    <r>
      <rPr>
        <sz val="10"/>
        <rFont val="Calibri"/>
        <family val="2"/>
        <scheme val="minor"/>
      </rPr>
      <t>)</t>
    </r>
  </si>
  <si>
    <r>
      <t xml:space="preserve">Energia rinnovabile </t>
    </r>
    <r>
      <rPr>
        <i/>
        <sz val="10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</si>
  <si>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0"/>
        <rFont val="Calibri"/>
        <family val="2"/>
        <scheme val="minor"/>
      </rPr>
      <t>(lavorazione del legno)</t>
    </r>
  </si>
  <si>
    <t>Produzione di mangimi</t>
  </si>
  <si>
    <t>Sistemazione di parchi e giardini</t>
  </si>
  <si>
    <t>Vendite dirette/commercializzazione</t>
  </si>
  <si>
    <r>
      <t xml:space="preserve">TOTALE SUPPORTO E SECONDARIE </t>
    </r>
    <r>
      <rPr>
        <b/>
        <vertAlign val="superscript"/>
        <sz val="10"/>
        <rFont val="Calibri"/>
        <family val="2"/>
        <scheme val="minor"/>
      </rPr>
      <t>3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</si>
  <si>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</si>
  <si>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Sono esclusi i servizi veterinari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</si>
  <si>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</si>
  <si>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t>Fonte: elaborazioni su dati ISTAT.</t>
  </si>
  <si>
    <t>CALCOLI E DATI PER GRAFICO</t>
  </si>
  <si>
    <t>prod agicoltura</t>
  </si>
  <si>
    <t>Attività di supporto</t>
  </si>
  <si>
    <t>Attività secondarie</t>
  </si>
  <si>
    <t>tot saldo 2021</t>
  </si>
  <si>
    <t>Attività secondarie(+)</t>
  </si>
  <si>
    <t>su prod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</si>
  <si>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</si>
  <si>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</si>
  <si>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</si>
  <si>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</si>
  <si>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</si>
  <si>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</si>
  <si>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</si>
  <si>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</si>
  <si>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</si>
  <si>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</si>
  <si>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</si>
  <si>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</si>
  <si>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</si>
  <si>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</si>
  <si>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</si>
  <si>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</si>
  <si>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</si>
  <si>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</si>
  <si>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</si>
  <si>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</si>
  <si>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</si>
  <si>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Fig. 6.1 - Peso % delle attività di supporto e secondarie sul valore della produzione agricola per Regione - 2021</t>
  </si>
  <si>
    <t>Tab. 6.2 - Attività di supporto e secondarie per regione ai prezzi di base - valori correnti</t>
  </si>
  <si>
    <t>Attività di supporto all'agricoltura</t>
  </si>
  <si>
    <t>Attività secondarie (+)</t>
  </si>
  <si>
    <t>Attività secondarie (-)</t>
  </si>
  <si>
    <t>distr. %</t>
  </si>
  <si>
    <t>var. %</t>
  </si>
  <si>
    <t>Fig. 6.2 - Attività connesse più diffuse, 2020 (%)</t>
  </si>
  <si>
    <t>Agriturismo</t>
  </si>
  <si>
    <t>Attività agricole per conto terzi utilizzando mezzi di produzione dell’azienda</t>
  </si>
  <si>
    <t>Produzione di energia rinnovabile solare</t>
  </si>
  <si>
    <t>Trasformazione di prodotti vegetali</t>
  </si>
  <si>
    <t>Trasformazione di prodotti animali</t>
  </si>
  <si>
    <t>Prima lavorazione di prodotti agricoli</t>
  </si>
  <si>
    <t>Fonte: ISTAT, 7° Censimento generale agricoltura</t>
  </si>
  <si>
    <t>Tab. 6.3 - Aziende agricole con attività connesse: incidenza, distribuzione e funzioni di diversificazione, 2020</t>
  </si>
  <si>
    <t>Aziende con almeno un'attività connessa</t>
  </si>
  <si>
    <t>% Aziende diversificate su Aziende totali</t>
  </si>
  <si>
    <t>Funzioni</t>
  </si>
  <si>
    <t>Distribuzione % delle funzioni</t>
  </si>
  <si>
    <t>Numero</t>
  </si>
  <si>
    <t>Deepening</t>
  </si>
  <si>
    <t>Broadening</t>
  </si>
  <si>
    <t>Altre</t>
  </si>
  <si>
    <t>Nord-ovest</t>
  </si>
  <si>
    <t>Nord-est</t>
  </si>
  <si>
    <t>Centro</t>
  </si>
  <si>
    <t>Sud</t>
  </si>
  <si>
    <t>Isole</t>
  </si>
  <si>
    <r>
      <t>Fig. 6.3 - Ruolo delle attività connesse nella struttura dei ricavi delle aziende diversificate con remunerazioni da diversificazione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, 2020 (%)</t>
    </r>
  </si>
  <si>
    <t>Tab. 6.4 - Aziende che hanno usufruito di contoterzismo passivo e superfici in affidamento, per circoscrizione. Anno 2020</t>
  </si>
  <si>
    <t>Circoscrizione geografica</t>
  </si>
  <si>
    <t>Aziende che hanno usufruito di contoterzismo passivo</t>
  </si>
  <si>
    <t xml:space="preserve">Aziende che esercitano il contoterzismo attivo come attività connessa </t>
  </si>
  <si>
    <t>Superfici in affidamento completo (ha)</t>
  </si>
  <si>
    <t>Superfici in affidamento parziale (ha)</t>
  </si>
  <si>
    <t>Aziende con altre operazioni non sulle superfici</t>
  </si>
  <si>
    <t>Aratura</t>
  </si>
  <si>
    <t>Fertilizzazione</t>
  </si>
  <si>
    <t>Semina</t>
  </si>
  <si>
    <t>Raccolta mecc. e prima lavorazione di vegetali</t>
  </si>
  <si>
    <t>Altre operazioni per la coltivazione</t>
  </si>
  <si>
    <t xml:space="preserve"> - in percentuale sul totale nazionale</t>
  </si>
  <si>
    <t>Tab.6.5 - Aziende autorizzate all'esercizio dell'agriturismo - 2021</t>
  </si>
  <si>
    <t>Aziende autorizzate nel 2021</t>
  </si>
  <si>
    <t>Variazione 2021/20</t>
  </si>
  <si>
    <t>Aziende agrituristiche su aziende totali</t>
  </si>
  <si>
    <t>n.</t>
  </si>
  <si>
    <t>%</t>
  </si>
  <si>
    <t>Nord</t>
  </si>
  <si>
    <t>di cui:</t>
  </si>
  <si>
    <t>con ristorazione</t>
  </si>
  <si>
    <t>con alloggio</t>
  </si>
  <si>
    <t>con degustazione</t>
  </si>
  <si>
    <t xml:space="preserve">con altre attività e servizi </t>
  </si>
  <si>
    <t>Fonte: ISTAT, Dati annuali sull'agriturismo.</t>
  </si>
  <si>
    <t xml:space="preserve">Imprenditrici agrituristiche </t>
  </si>
  <si>
    <t xml:space="preserve">Fig. 6.4 - Distribuzione % delle imprenditrici agrituristiche, 2021 </t>
  </si>
  <si>
    <t>Valle d'Aosta-Vallèe d’Aoste</t>
  </si>
  <si>
    <t>Trentino-Alto Adige/Sudtirol</t>
  </si>
  <si>
    <t>ITALIA</t>
  </si>
  <si>
    <t>Tab. 6.6 - Consistenza e movimento turistico nel settore agrituristico per attività di alloggio -2021</t>
  </si>
  <si>
    <t xml:space="preserve">Movimento dei clienti </t>
  </si>
  <si>
    <t>di cui stranieri</t>
  </si>
  <si>
    <t>arrivi</t>
  </si>
  <si>
    <t>presenze</t>
  </si>
  <si>
    <t>permanenza media (gg)</t>
  </si>
  <si>
    <t xml:space="preserve">Nord </t>
  </si>
  <si>
    <t>var. % 2021/2020</t>
  </si>
  <si>
    <t>var. % 2021/2010</t>
  </si>
  <si>
    <t xml:space="preserve">Nota: I dati sulla capacità delle strutture ricettive rieva la capacità lorda massima degli esercizi. </t>
  </si>
  <si>
    <t>Fonte: ISTAT, Capacità e movimento degli esercizi ricettivi.</t>
  </si>
  <si>
    <t>Presenze</t>
  </si>
  <si>
    <t xml:space="preserve">Valori correnti in milioni di euro; </t>
  </si>
  <si>
    <t>Agriturismi</t>
  </si>
  <si>
    <t>Presenze totali</t>
  </si>
  <si>
    <t>Presenze  stranieri</t>
  </si>
  <si>
    <t>Presenze italiani</t>
  </si>
  <si>
    <t>Valore economico Agriturismo</t>
  </si>
  <si>
    <t>stranieri</t>
  </si>
  <si>
    <t>italiani</t>
  </si>
  <si>
    <t>Fig. 6.5 - Aziende Agrituristiche con alloggio, Presenze e Valore economico, 2010-2021 (2010=100)</t>
  </si>
  <si>
    <t>Fonte: eleborazioni CREA su dati ISTAT.</t>
  </si>
  <si>
    <t>Agriturismi / Aziende diversificate totali</t>
  </si>
  <si>
    <t>Agriturismi /Aziende  totali</t>
  </si>
  <si>
    <t>Fig. 6.6 - Distribuzione % delle aziende agrituristiche con capoazienda giovane</t>
  </si>
  <si>
    <r>
      <t>Tab. 6.7 - Bilancio energetico nazionale di sintesi. Anno 2021 (Ktep)</t>
    </r>
    <r>
      <rPr>
        <vertAlign val="superscript"/>
        <sz val="10"/>
        <rFont val="Calibri"/>
        <family val="2"/>
        <scheme val="minor"/>
      </rPr>
      <t>1</t>
    </r>
  </si>
  <si>
    <t>Combustibili solidi</t>
  </si>
  <si>
    <t>Gas naturale</t>
  </si>
  <si>
    <t>Prodotti petroliferi</t>
  </si>
  <si>
    <t>Rinnovabili e bioliquidi</t>
  </si>
  <si>
    <t>Rifiuti non rinnovabili</t>
  </si>
  <si>
    <t>Calore derivato</t>
  </si>
  <si>
    <t>Energia elettrica</t>
  </si>
  <si>
    <t>Totale 2021</t>
  </si>
  <si>
    <t>Totale 2020</t>
  </si>
  <si>
    <t>Var. % 2021/20</t>
  </si>
  <si>
    <t>Produzione</t>
  </si>
  <si>
    <t>Importazione</t>
  </si>
  <si>
    <t>Esportazione</t>
  </si>
  <si>
    <t>Variazioni scorte</t>
  </si>
  <si>
    <t>Consumo interno lordo</t>
  </si>
  <si>
    <t>Consumi finale energetico</t>
  </si>
  <si>
    <t>Industria</t>
  </si>
  <si>
    <t>Trasporti</t>
  </si>
  <si>
    <t>Altri settori di cui:</t>
  </si>
  <si>
    <t>Servizi</t>
  </si>
  <si>
    <t>Residenziale</t>
  </si>
  <si>
    <t>Agricoltura</t>
  </si>
  <si>
    <t>Pesca</t>
  </si>
  <si>
    <t xml:space="preserve">Altri settori </t>
  </si>
  <si>
    <t xml:space="preserve">      -</t>
  </si>
  <si>
    <t xml:space="preserve">     -</t>
  </si>
  <si>
    <t>Totali impieghi finali</t>
  </si>
  <si>
    <t>1. Dati provvisori</t>
  </si>
  <si>
    <t>Fonte: Terna e Ministero transizione ecologica, 2022</t>
  </si>
  <si>
    <t>Tab. 6.8 - Produzione di energia elettrica da  fonti energetiche rinnovabili  (GWh)</t>
  </si>
  <si>
    <r>
      <t xml:space="preserve">2021 </t>
    </r>
    <r>
      <rPr>
        <vertAlign val="superscript"/>
        <sz val="10"/>
        <rFont val="Calibri"/>
        <family val="2"/>
        <scheme val="minor"/>
      </rPr>
      <t>1</t>
    </r>
  </si>
  <si>
    <t>% FER/Tot</t>
  </si>
  <si>
    <r>
      <t>Idroelettrico</t>
    </r>
    <r>
      <rPr>
        <vertAlign val="superscript"/>
        <sz val="10"/>
        <rFont val="Calibri"/>
        <family val="2"/>
        <scheme val="minor"/>
      </rPr>
      <t>2</t>
    </r>
  </si>
  <si>
    <r>
      <t>Eolico</t>
    </r>
    <r>
      <rPr>
        <vertAlign val="superscript"/>
        <sz val="10"/>
        <rFont val="Calibri"/>
        <family val="2"/>
        <scheme val="minor"/>
      </rPr>
      <t>2</t>
    </r>
  </si>
  <si>
    <t>Solare fotovoltaico</t>
  </si>
  <si>
    <t>Geotermica</t>
  </si>
  <si>
    <r>
      <t>Bioenergie</t>
    </r>
    <r>
      <rPr>
        <vertAlign val="superscript"/>
        <sz val="10"/>
        <rFont val="Calibri"/>
        <family val="2"/>
        <scheme val="minor"/>
      </rPr>
      <t>3</t>
    </r>
  </si>
  <si>
    <t>CIL -Consumo Interno Lordo (**) (TWh)</t>
  </si>
  <si>
    <t>FER/CIL (%)</t>
  </si>
  <si>
    <t xml:space="preserve">Totale </t>
  </si>
  <si>
    <t>2. lI valori della produzione idroelettrica ed eolica riportati nella colonna "da Direttiva 2009/28/CE" sono stati sottoposti a normalizzazione</t>
  </si>
  <si>
    <t>3. Bioenergie: biomasse solide (compresa la frazione biodegradabile dei rifiuti), biogas, bioliquidi</t>
  </si>
  <si>
    <t>Fonte: elaborazioni dati TERNA, GSE 2022</t>
  </si>
  <si>
    <t>Fig. 6.7 - Numero e potenza complessiva installata di impianti di produzione di biogas in esercizio a fine 2020 [MW]</t>
  </si>
  <si>
    <t>Potenza</t>
  </si>
  <si>
    <t>Fonte: GSE, 2022</t>
  </si>
  <si>
    <t>Fig. 6.8 - Numero e potenza (MW) di impianti di produzione elettrica da biogas in esercizio nel settore agricolo – anno 2020</t>
  </si>
  <si>
    <t>Fonte, GSE 2022</t>
  </si>
  <si>
    <t>Fig. 6.9 - Numero di impianti per biogas e biometano attivi ed in fase di realizzazione (allacciati alla rete Snam Rete Gas)</t>
  </si>
  <si>
    <t>Fonte: Ministero della transizione ecologica, 2022</t>
  </si>
  <si>
    <r>
      <t>Fonte:</t>
    </r>
    <r>
      <rPr>
        <sz val="11"/>
        <color theme="1"/>
        <rFont val="Calibri"/>
        <family val="2"/>
        <scheme val="minor"/>
      </rPr>
      <t> Ministero transizione ecologica, 2022</t>
    </r>
    <r>
      <rPr>
        <sz val="11"/>
        <color rgb="FF242424"/>
        <rFont val="Calibri"/>
        <family val="2"/>
        <scheme val="minor"/>
      </rPr>
      <t>.</t>
    </r>
  </si>
  <si>
    <t>Fig. 6.10 - Settore fotovoltaico potenza complessiva installata nel 2021 e dettaglio sul settore agricolo per Regione [MW]</t>
  </si>
  <si>
    <t>Potenza complessiva</t>
  </si>
  <si>
    <t>Potenza settore agricolo</t>
  </si>
  <si>
    <t>Eolica</t>
  </si>
  <si>
    <t>Biomassa</t>
  </si>
  <si>
    <t>Solare</t>
  </si>
  <si>
    <t>Idroenergia</t>
  </si>
  <si>
    <t>Altre fonti rinnovabili</t>
  </si>
  <si>
    <t>Fig. 6.11 - Distribuzione delle aziende con produzione di energia da FER per fonte e per area geografica, 2020 (%)</t>
  </si>
  <si>
    <t>Solare Fotovoltaico</t>
  </si>
  <si>
    <t>Idrenergia</t>
  </si>
  <si>
    <t>altre FER</t>
  </si>
  <si>
    <t>Fig. 6.12 - Ripartizione % delle FER nelle aziende agricole, Italia 2020</t>
  </si>
  <si>
    <t xml:space="preserve">Tab. 6.9 - Numero di impianti per FER e per aree geografiche </t>
  </si>
  <si>
    <r>
      <t>Idroenergia</t>
    </r>
    <r>
      <rPr>
        <vertAlign val="superscript"/>
        <sz val="10"/>
        <rFont val="Calibri"/>
        <family val="2"/>
        <scheme val="minor"/>
      </rPr>
      <t>1</t>
    </r>
  </si>
  <si>
    <t>Aziende con almeno un'attività connessa </t>
  </si>
  <si>
    <t> Aziende con almeno un'attività connessa e capo azienda con meno di 40 anni </t>
  </si>
  <si>
    <t> Aziende con almen un'attività connessa e capo azienda con oltre 40 anni </t>
  </si>
  <si>
    <t>Regione  </t>
  </si>
  <si>
    <t>Agricoltura sociale </t>
  </si>
  <si>
    <t>  </t>
  </si>
  <si>
    <t>Piemonte </t>
  </si>
  <si>
    <t>5.680 </t>
  </si>
  <si>
    <t>77 </t>
  </si>
  <si>
    <t>1.210 </t>
  </si>
  <si>
    <t>17 </t>
  </si>
  <si>
    <t>4.470 </t>
  </si>
  <si>
    <t>60 </t>
  </si>
  <si>
    <t>Valle d'Aosta </t>
  </si>
  <si>
    <t>338 </t>
  </si>
  <si>
    <t>5 </t>
  </si>
  <si>
    <t>83 </t>
  </si>
  <si>
    <t>2 </t>
  </si>
  <si>
    <t>255 </t>
  </si>
  <si>
    <t>3 </t>
  </si>
  <si>
    <t>Lombardia </t>
  </si>
  <si>
    <t>6.347 </t>
  </si>
  <si>
    <t>94 </t>
  </si>
  <si>
    <t>1.097 </t>
  </si>
  <si>
    <t>5.250 </t>
  </si>
  <si>
    <t>Liguria </t>
  </si>
  <si>
    <t>1.332 </t>
  </si>
  <si>
    <t>13 </t>
  </si>
  <si>
    <t>307 </t>
  </si>
  <si>
    <t>0 </t>
  </si>
  <si>
    <t>1.025 </t>
  </si>
  <si>
    <t>P.A Bolzano </t>
  </si>
  <si>
    <t>4.936 </t>
  </si>
  <si>
    <t>20 </t>
  </si>
  <si>
    <t>834 </t>
  </si>
  <si>
    <t>4 </t>
  </si>
  <si>
    <t>4.102 </t>
  </si>
  <si>
    <t>16 </t>
  </si>
  <si>
    <t>P.A Trento </t>
  </si>
  <si>
    <t>1.267 </t>
  </si>
  <si>
    <t>21 </t>
  </si>
  <si>
    <t>352 </t>
  </si>
  <si>
    <t>915 </t>
  </si>
  <si>
    <t>Veneto </t>
  </si>
  <si>
    <t>5.698 </t>
  </si>
  <si>
    <t>71 </t>
  </si>
  <si>
    <t>1.104 </t>
  </si>
  <si>
    <t>15 </t>
  </si>
  <si>
    <t>4.594 </t>
  </si>
  <si>
    <t>56 </t>
  </si>
  <si>
    <t>Friuli Venezia Giulia </t>
  </si>
  <si>
    <t>1.743 </t>
  </si>
  <si>
    <t>36 </t>
  </si>
  <si>
    <t>325 </t>
  </si>
  <si>
    <t>1.418 </t>
  </si>
  <si>
    <t>31 </t>
  </si>
  <si>
    <t>Emilia-Romagna </t>
  </si>
  <si>
    <t>5.725 </t>
  </si>
  <si>
    <t>78 </t>
  </si>
  <si>
    <t>828 </t>
  </si>
  <si>
    <t>12 </t>
  </si>
  <si>
    <t>4.897 </t>
  </si>
  <si>
    <t>66 </t>
  </si>
  <si>
    <t>Toscana </t>
  </si>
  <si>
    <t>7.624 </t>
  </si>
  <si>
    <t>108 </t>
  </si>
  <si>
    <t>1.230 </t>
  </si>
  <si>
    <t>38 </t>
  </si>
  <si>
    <t>6.394 </t>
  </si>
  <si>
    <t>70 </t>
  </si>
  <si>
    <t>Umbria </t>
  </si>
  <si>
    <t>2.310 </t>
  </si>
  <si>
    <t>25 </t>
  </si>
  <si>
    <t>484 </t>
  </si>
  <si>
    <t>1.826 </t>
  </si>
  <si>
    <t>Marche </t>
  </si>
  <si>
    <t>2.553 </t>
  </si>
  <si>
    <t>32 </t>
  </si>
  <si>
    <t>445 </t>
  </si>
  <si>
    <t>7 </t>
  </si>
  <si>
    <t>2.108 </t>
  </si>
  <si>
    <t>Lazio </t>
  </si>
  <si>
    <t>2.779 </t>
  </si>
  <si>
    <t>52 </t>
  </si>
  <si>
    <t>599 </t>
  </si>
  <si>
    <t>2.180 </t>
  </si>
  <si>
    <t>37 </t>
  </si>
  <si>
    <t>Abruzzo </t>
  </si>
  <si>
    <t>1.688 </t>
  </si>
  <si>
    <t>292 </t>
  </si>
  <si>
    <t>1.396 </t>
  </si>
  <si>
    <t>19 </t>
  </si>
  <si>
    <t>Molise </t>
  </si>
  <si>
    <t>592 </t>
  </si>
  <si>
    <t>116 </t>
  </si>
  <si>
    <t>6 </t>
  </si>
  <si>
    <t>476 </t>
  </si>
  <si>
    <t>Campania </t>
  </si>
  <si>
    <t>2.485 </t>
  </si>
  <si>
    <t>49 </t>
  </si>
  <si>
    <t>562 </t>
  </si>
  <si>
    <t>11 </t>
  </si>
  <si>
    <t>1.923 </t>
  </si>
  <si>
    <t>Puglia </t>
  </si>
  <si>
    <t>3.402 </t>
  </si>
  <si>
    <t>582 </t>
  </si>
  <si>
    <t>2.820 </t>
  </si>
  <si>
    <t>40 </t>
  </si>
  <si>
    <t>Basilicata </t>
  </si>
  <si>
    <t>806 </t>
  </si>
  <si>
    <t>14 </t>
  </si>
  <si>
    <t>188 </t>
  </si>
  <si>
    <t>618 </t>
  </si>
  <si>
    <t>9 </t>
  </si>
  <si>
    <t>Calabria </t>
  </si>
  <si>
    <t>2.049 </t>
  </si>
  <si>
    <t>393 </t>
  </si>
  <si>
    <t>1.656 </t>
  </si>
  <si>
    <t>26 </t>
  </si>
  <si>
    <t>Sicilia </t>
  </si>
  <si>
    <t>3.367 </t>
  </si>
  <si>
    <t>53 </t>
  </si>
  <si>
    <t>667 </t>
  </si>
  <si>
    <t>2.700 </t>
  </si>
  <si>
    <t>46 </t>
  </si>
  <si>
    <t>Sardegna </t>
  </si>
  <si>
    <t>2.405 </t>
  </si>
  <si>
    <t>33 </t>
  </si>
  <si>
    <t>507 </t>
  </si>
  <si>
    <t>1.898 </t>
  </si>
  <si>
    <t>Italia </t>
  </si>
  <si>
    <t>65.126 </t>
  </si>
  <si>
    <t>904 </t>
  </si>
  <si>
    <t>12.205 </t>
  </si>
  <si>
    <t>202 </t>
  </si>
  <si>
    <t>52.921 </t>
  </si>
  <si>
    <t>702 </t>
  </si>
  <si>
    <t>Tab. 6.11 - Numero di operatori di Agricoltura sociale iscritti negli elenchi ufficiali per regione. Anni 2020 e 2022 </t>
  </si>
  <si>
    <t>2020 </t>
  </si>
  <si>
    <t>2022 </t>
  </si>
  <si>
    <t>Var. % 2020/2022</t>
  </si>
  <si>
    <t>Distribuzione % 2022 </t>
  </si>
  <si>
    <t>24 </t>
  </si>
  <si>
    <t>29 </t>
  </si>
  <si>
    <t>20,8 </t>
  </si>
  <si>
    <t>9,7 </t>
  </si>
  <si>
    <r>
      <t>Liguria</t>
    </r>
    <r>
      <rPr>
        <vertAlign val="superscript"/>
        <sz val="10"/>
        <color rgb="FF000000"/>
        <rFont val="Calibri"/>
        <family val="2"/>
        <scheme val="minor"/>
      </rPr>
      <t>1</t>
    </r>
  </si>
  <si>
    <t>300,0 </t>
  </si>
  <si>
    <t>12,1 </t>
  </si>
  <si>
    <t>PA Bolzano </t>
  </si>
  <si>
    <t>PA Trento </t>
  </si>
  <si>
    <r>
      <t>Veneto</t>
    </r>
    <r>
      <rPr>
        <vertAlign val="superscript"/>
        <sz val="10"/>
        <color rgb="FF000000"/>
        <rFont val="Calibri"/>
        <family val="2"/>
        <scheme val="minor"/>
      </rPr>
      <t>2</t>
    </r>
  </si>
  <si>
    <t>34 </t>
  </si>
  <si>
    <t>-8,8 </t>
  </si>
  <si>
    <t>10,4 </t>
  </si>
  <si>
    <t>39 </t>
  </si>
  <si>
    <t>54 </t>
  </si>
  <si>
    <t>38,5 </t>
  </si>
  <si>
    <t>18,1 </t>
  </si>
  <si>
    <t>73 </t>
  </si>
  <si>
    <t>30,4 </t>
  </si>
  <si>
    <t>24,5 </t>
  </si>
  <si>
    <t>-14,3 </t>
  </si>
  <si>
    <t>2,0 </t>
  </si>
  <si>
    <t>0,0 </t>
  </si>
  <si>
    <t>7,0 </t>
  </si>
  <si>
    <t>18 </t>
  </si>
  <si>
    <t>6,0 </t>
  </si>
  <si>
    <t>30 </t>
  </si>
  <si>
    <t>57,9 </t>
  </si>
  <si>
    <t>10,1 </t>
  </si>
  <si>
    <r>
      <t>Italia </t>
    </r>
    <r>
      <rPr>
        <sz val="10"/>
        <color rgb="FF000000"/>
        <rFont val="Calibri"/>
        <family val="2"/>
        <scheme val="minor"/>
      </rPr>
      <t> </t>
    </r>
  </si>
  <si>
    <r>
      <t>227</t>
    </r>
    <r>
      <rPr>
        <sz val="10"/>
        <color rgb="FF000000"/>
        <rFont val="Calibri"/>
        <family val="2"/>
        <scheme val="minor"/>
      </rPr>
      <t> </t>
    </r>
  </si>
  <si>
    <r>
      <t>298</t>
    </r>
    <r>
      <rPr>
        <sz val="10"/>
        <color rgb="FF000000"/>
        <rFont val="Calibri"/>
        <family val="2"/>
        <scheme val="minor"/>
      </rPr>
      <t> </t>
    </r>
  </si>
  <si>
    <r>
      <t>31,3</t>
    </r>
    <r>
      <rPr>
        <sz val="10"/>
        <color rgb="FF000000"/>
        <rFont val="Calibri"/>
        <family val="2"/>
        <scheme val="minor"/>
      </rPr>
      <t> </t>
    </r>
  </si>
  <si>
    <r>
      <t>100,0</t>
    </r>
    <r>
      <rPr>
        <sz val="10"/>
        <color rgb="FF000000"/>
        <rFont val="Calibri"/>
        <family val="2"/>
        <scheme val="minor"/>
      </rPr>
      <t> </t>
    </r>
  </si>
  <si>
    <t>Fonte: elaborazioni CREA, da Elenchi regionali degli operatori di agricoltura sociale (ottobre 2022)</t>
  </si>
  <si>
    <t xml:space="preserve"> 
Tab. 6.12 - Norme che valorizzano i prodotti di Agricoltura sociale nella ristorazione collettiva </t>
  </si>
  <si>
    <t>Atto </t>
  </si>
  <si>
    <t>Linee guida per l’esternalizzazione del servizio di ristorazione collettiva (Delibera n. 1934/2021) </t>
  </si>
  <si>
    <t>Regione Liguria </t>
  </si>
  <si>
    <t>Linee di indirizzo per l’alimentazione preventiva, la nutrizione clinica e la ristorazione ospedaliera, assistenziale e scolastica (Atto N° 695-2022) </t>
  </si>
  <si>
    <t>Regione Veneto </t>
  </si>
  <si>
    <t>DELIBERAZIONE DELLA GIUNTA REGIONALE n. 161 del 22 febbraio 2022 Approvazione delle nuove "Linee di indirizzo per il miglioramento della qualità nutrizionale nella ristorazione scolastica" e delle nuove "Linee di indirizzo per la ristorazione nelle strutture residenziali extraospedaliere", di cui al Piano Regionale Prevenzione (PRP) 2020-2025, approvato con D.G.R. n. 1858 del 29/12/2021. </t>
  </si>
  <si>
    <t>Beneficiari (n.) </t>
  </si>
  <si>
    <t>Contributo ammesso (€) </t>
  </si>
  <si>
    <t>Agriturismo </t>
  </si>
  <si>
    <t>fattorie didattiche </t>
  </si>
  <si>
    <t>Fattorie sociali </t>
  </si>
  <si>
    <r>
      <t>Valle d'Aosta</t>
    </r>
    <r>
      <rPr>
        <b/>
        <sz val="9"/>
        <color rgb="FF000000"/>
        <rFont val="Calibri"/>
        <family val="2"/>
      </rPr>
      <t> </t>
    </r>
  </si>
  <si>
    <t>x </t>
  </si>
  <si>
    <t>571 </t>
  </si>
  <si>
    <t>857 </t>
  </si>
  <si>
    <r>
      <t>Toscana</t>
    </r>
    <r>
      <rPr>
        <b/>
        <sz val="9"/>
        <color rgb="FF000000"/>
        <rFont val="Calibri"/>
        <family val="2"/>
      </rPr>
      <t> </t>
    </r>
  </si>
  <si>
    <t>4.397 </t>
  </si>
  <si>
    <r>
      <t>Umbria</t>
    </r>
    <r>
      <rPr>
        <b/>
        <sz val="9"/>
        <color rgb="FF000000"/>
        <rFont val="Calibri"/>
        <family val="2"/>
      </rPr>
      <t> </t>
    </r>
  </si>
  <si>
    <t>1.003 </t>
  </si>
  <si>
    <r>
      <t>Marche</t>
    </r>
    <r>
      <rPr>
        <b/>
        <sz val="9"/>
        <color rgb="FF000000"/>
        <rFont val="Calibri"/>
        <family val="2"/>
      </rPr>
      <t> </t>
    </r>
  </si>
  <si>
    <t>577 </t>
  </si>
  <si>
    <r>
      <t>Molise</t>
    </r>
    <r>
      <rPr>
        <b/>
        <sz val="9"/>
        <color rgb="FF000000"/>
        <rFont val="Calibri"/>
        <family val="2"/>
      </rPr>
      <t> </t>
    </r>
  </si>
  <si>
    <t>NO GRADUATORIA </t>
  </si>
  <si>
    <r>
      <t>Campania</t>
    </r>
    <r>
      <rPr>
        <b/>
        <sz val="9"/>
        <color rgb="FF000000"/>
        <rFont val="Calibri"/>
        <family val="2"/>
      </rPr>
      <t> </t>
    </r>
  </si>
  <si>
    <t>926 </t>
  </si>
  <si>
    <r>
      <t>Puglia</t>
    </r>
    <r>
      <rPr>
        <b/>
        <sz val="9"/>
        <color rgb="FF000000"/>
        <rFont val="Calibri"/>
        <family val="2"/>
      </rPr>
      <t> </t>
    </r>
  </si>
  <si>
    <t>510 </t>
  </si>
  <si>
    <r>
      <t>Basilicata</t>
    </r>
    <r>
      <rPr>
        <b/>
        <sz val="9"/>
        <color rgb="FF000000"/>
        <rFont val="Calibri"/>
        <family val="2"/>
      </rPr>
      <t> </t>
    </r>
  </si>
  <si>
    <t>216 </t>
  </si>
  <si>
    <r>
      <t>Calabria</t>
    </r>
    <r>
      <rPr>
        <b/>
        <sz val="9"/>
        <color rgb="FF000000"/>
        <rFont val="Calibri"/>
        <family val="2"/>
      </rPr>
      <t> </t>
    </r>
  </si>
  <si>
    <t>363 </t>
  </si>
  <si>
    <r>
      <t>Sicilia</t>
    </r>
    <r>
      <rPr>
        <b/>
        <sz val="9"/>
        <color rgb="FF000000"/>
        <rFont val="Calibri"/>
        <family val="2"/>
      </rPr>
      <t> </t>
    </r>
  </si>
  <si>
    <t>550 </t>
  </si>
  <si>
    <r>
      <t>Sardegna</t>
    </r>
    <r>
      <rPr>
        <b/>
        <sz val="9"/>
        <color rgb="FF000000"/>
        <rFont val="Calibri"/>
        <family val="2"/>
      </rPr>
      <t> </t>
    </r>
  </si>
  <si>
    <t>Fonte: elaborazioni da Banca Dati Bandi PSR della RRN - aggiornamento 30/04/2021.</t>
  </si>
  <si>
    <t>Fattorie didattiche</t>
  </si>
  <si>
    <t>Fig. 6.13 - Fattorie didattiche per Regione, 2020</t>
  </si>
  <si>
    <t>Tab. 6.14 - Fattorie didattiche iscritte negli elenchi regionali - 2020 e 2021</t>
  </si>
  <si>
    <t>P.A. Bolzano</t>
  </si>
  <si>
    <t>P.A. Trento</t>
  </si>
  <si>
    <t>Fonte: RRN "Agriturismo e multifunzionalità - Rapporto 2021"</t>
  </si>
  <si>
    <t>Agrinido attivi per regione (giugno 2022)</t>
  </si>
  <si>
    <t>Fig. 6.14 - Agrinido attivi per Regione (giugno 2022)</t>
  </si>
  <si>
    <t>Regione</t>
  </si>
  <si>
    <t>numero</t>
  </si>
  <si>
    <t xml:space="preserve">Fonte: elaborazione su dati Poliste S.r.l. “Ricerca su normativa ed esperienze degli agrinido in Italia”, 2022 </t>
  </si>
  <si>
    <t>Tab. 6.15 - Numero di aziende per tipologia di vendita diretta e per regione. Anno 2020 e 2010</t>
  </si>
  <si>
    <t>Var. % 2020/2010</t>
  </si>
  <si>
    <t>Vendita diretta in azienda</t>
  </si>
  <si>
    <t>Vendita diretta fuori azienda</t>
  </si>
  <si>
    <r>
      <t>Italia</t>
    </r>
    <r>
      <rPr>
        <b/>
        <sz val="10"/>
        <color rgb="FF000000"/>
        <rFont val="Calibri"/>
        <family val="2"/>
        <scheme val="minor"/>
      </rPr>
      <t> 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</si>
  <si>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La percentuale dei ricavi aziendali da attività connesse è ottenuta come media semplice dei valori percentuali indicati da ciascuna azienda che svolge attività connesse in grado di generare ricavi. 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</si>
  <si>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provvisori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</si>
  <si>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La FER  Idroenergia equivale all'Idroelettrico.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</si>
  <si>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 xml:space="preserve"> Regioni con elenchi non attivi.</t>
    </r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</si>
  <si>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Regioni con elenchi da attivare.</t>
    </r>
  </si>
  <si>
    <t>Regione Friuli Venezia Giulia </t>
  </si>
  <si>
    <t>Tab. 6.13 - Bandi psr e misura 21.1 a sostegno di agriturismo, fattorie didattiche e fattorie sociali</t>
  </si>
  <si>
    <t>Tab. 6.10 - Numero di aziende con attività connesse e agricoltura sociale per età del capo azienda. Anno 2020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</si>
</sst>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_-* #,##0.0_-;\-* #,##0.0_-;_-* &quot;-&quot;??_-;_-@_-"/>
    <numFmt numFmtId="167" formatCode="_-* #,##0.0\ _€_-;\-* #,##0.0\ _€_-;_-* &quot;-&quot;??\ _€_-;_-@_-"/>
    <numFmt numFmtId="168" formatCode="0.0"/>
    <numFmt numFmtId="169" formatCode="#,##0.0_ ;\-#,##0.0\ "/>
    <numFmt numFmtId="170" formatCode="0.0_)"/>
    <numFmt numFmtId="171" formatCode="_-* #,##0.0\ _€_-;\-* #,##0.0\ _€_-;_-* &quot;-&quot;?\ _€_-;_-@_-"/>
    <numFmt numFmtId="172" formatCode="* #,##0;\-\ #,##0;_*\ &quot;-&quot;;"/>
    <numFmt numFmtId="173" formatCode="_-* #,##0_-;\-* #,##0_-;_-* &quot;-&quot;??_-;_-@_-"/>
    <numFmt numFmtId="174" formatCode="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2"/>
      <name val="Courier"/>
      <family val="3"/>
    </font>
    <font>
      <vertAlign val="superscript"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Book Antiqua"/>
      <family val="1"/>
    </font>
    <font>
      <sz val="10"/>
      <color indexed="1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1"/>
      <color rgb="FF242424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medium">
        <color rgb="FF7F7F7F"/>
      </bottom>
      <diagonal/>
    </border>
    <border>
      <left/>
      <right style="thin">
        <color rgb="FF000000"/>
      </right>
      <top style="thin">
        <color rgb="FF000000"/>
      </top>
      <bottom style="medium">
        <color rgb="FF7F7F7F"/>
      </bottom>
      <diagonal/>
    </border>
    <border>
      <left style="thin">
        <color rgb="FF000000"/>
      </left>
      <right/>
      <top style="medium">
        <color rgb="FF7F7F7F"/>
      </top>
      <bottom style="medium">
        <color rgb="FF7F7F7F"/>
      </bottom>
      <diagonal/>
    </border>
    <border>
      <left/>
      <right style="thin">
        <color rgb="FF000000"/>
      </right>
      <top style="medium">
        <color rgb="FF7F7F7F"/>
      </top>
      <bottom style="medium">
        <color rgb="FF7F7F7F"/>
      </bottom>
      <diagonal/>
    </border>
    <border>
      <left style="thin">
        <color rgb="FF000000"/>
      </left>
      <right/>
      <top style="medium">
        <color rgb="FF7F7F7F"/>
      </top>
      <bottom style="thin">
        <color rgb="FF000000"/>
      </bottom>
      <diagonal/>
    </border>
    <border>
      <left/>
      <right style="thin">
        <color rgb="FF000000"/>
      </right>
      <top style="medium">
        <color rgb="FF7F7F7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70" fontId="14" fillId="0" borderId="0"/>
    <xf numFmtId="0" fontId="2" fillId="0" borderId="0"/>
    <xf numFmtId="0" fontId="1" fillId="0" borderId="0"/>
    <xf numFmtId="0" fontId="6" fillId="0" borderId="0"/>
    <xf numFmtId="0" fontId="24" fillId="0" borderId="0"/>
    <xf numFmtId="0" fontId="6" fillId="0" borderId="0"/>
    <xf numFmtId="41" fontId="6" fillId="0" borderId="0" applyFont="0" applyFill="0" applyBorder="0" applyAlignment="0" applyProtection="0"/>
  </cellStyleXfs>
  <cellXfs count="323">
    <xf numFmtId="0" fontId="0" fillId="0" borderId="0" xfId="0"/>
    <xf numFmtId="0" fontId="3" fillId="0" borderId="0" xfId="3" applyFont="1"/>
    <xf numFmtId="0" fontId="3" fillId="0" borderId="0" xfId="4" applyFont="1"/>
    <xf numFmtId="0" fontId="3" fillId="0" borderId="1" xfId="4" applyFont="1" applyBorder="1"/>
    <xf numFmtId="0" fontId="3" fillId="0" borderId="0" xfId="4" applyFont="1" applyAlignment="1">
      <alignment horizontal="center" wrapText="1"/>
    </xf>
    <xf numFmtId="0" fontId="4" fillId="0" borderId="0" xfId="4" applyFont="1" applyAlignment="1">
      <alignment horizontal="center" wrapText="1"/>
    </xf>
    <xf numFmtId="0" fontId="3" fillId="0" borderId="1" xfId="4" applyFont="1" applyBorder="1" applyAlignment="1">
      <alignment horizontal="right" wrapText="1"/>
    </xf>
    <xf numFmtId="0" fontId="3" fillId="0" borderId="1" xfId="4" applyFont="1" applyBorder="1" applyAlignment="1">
      <alignment horizontal="center"/>
    </xf>
    <xf numFmtId="0" fontId="4" fillId="0" borderId="0" xfId="4" applyFont="1"/>
    <xf numFmtId="165" fontId="4" fillId="0" borderId="0" xfId="4" applyNumberFormat="1" applyFont="1"/>
    <xf numFmtId="3" fontId="4" fillId="0" borderId="0" xfId="4" applyNumberFormat="1" applyFont="1"/>
    <xf numFmtId="165" fontId="5" fillId="0" borderId="0" xfId="4" applyNumberFormat="1" applyFont="1"/>
    <xf numFmtId="0" fontId="4" fillId="0" borderId="0" xfId="4" applyFont="1" applyAlignment="1">
      <alignment wrapText="1"/>
    </xf>
    <xf numFmtId="0" fontId="8" fillId="0" borderId="0" xfId="4" applyFont="1"/>
    <xf numFmtId="165" fontId="8" fillId="0" borderId="0" xfId="5" applyNumberFormat="1" applyFont="1" applyFill="1" applyBorder="1"/>
    <xf numFmtId="3" fontId="8" fillId="0" borderId="0" xfId="4" applyNumberFormat="1" applyFont="1"/>
    <xf numFmtId="165" fontId="8" fillId="0" borderId="0" xfId="4" applyNumberFormat="1" applyFont="1"/>
    <xf numFmtId="165" fontId="9" fillId="0" borderId="0" xfId="4" applyNumberFormat="1" applyFont="1"/>
    <xf numFmtId="0" fontId="10" fillId="0" borderId="0" xfId="4" applyFont="1"/>
    <xf numFmtId="166" fontId="9" fillId="0" borderId="0" xfId="6" applyNumberFormat="1" applyFont="1" applyFill="1" applyBorder="1"/>
    <xf numFmtId="165" fontId="9" fillId="0" borderId="0" xfId="5" quotePrefix="1" applyNumberFormat="1" applyFont="1" applyFill="1" applyBorder="1" applyAlignment="1">
      <alignment horizontal="right"/>
    </xf>
    <xf numFmtId="165" fontId="9" fillId="0" borderId="0" xfId="5" applyNumberFormat="1" applyFont="1" applyFill="1" applyBorder="1"/>
    <xf numFmtId="165" fontId="4" fillId="0" borderId="0" xfId="5" applyNumberFormat="1" applyFont="1" applyFill="1" applyBorder="1"/>
    <xf numFmtId="3" fontId="8" fillId="0" borderId="0" xfId="3" applyNumberFormat="1" applyFont="1"/>
    <xf numFmtId="165" fontId="5" fillId="0" borderId="0" xfId="5" applyNumberFormat="1" applyFont="1" applyFill="1" applyBorder="1"/>
    <xf numFmtId="167" fontId="4" fillId="0" borderId="0" xfId="7" applyNumberFormat="1" applyFont="1" applyFill="1" applyBorder="1"/>
    <xf numFmtId="0" fontId="5" fillId="0" borderId="0" xfId="4" applyFont="1" applyAlignment="1">
      <alignment horizontal="right"/>
    </xf>
    <xf numFmtId="168" fontId="5" fillId="0" borderId="0" xfId="4" applyNumberFormat="1" applyFont="1"/>
    <xf numFmtId="0" fontId="4" fillId="0" borderId="0" xfId="4" applyFont="1" applyAlignment="1">
      <alignment vertical="top" wrapText="1"/>
    </xf>
    <xf numFmtId="0" fontId="3" fillId="0" borderId="0" xfId="4" applyFont="1" applyAlignment="1">
      <alignment vertical="top" wrapText="1"/>
    </xf>
    <xf numFmtId="168" fontId="9" fillId="0" borderId="0" xfId="4" applyNumberFormat="1" applyFont="1"/>
    <xf numFmtId="169" fontId="9" fillId="0" borderId="0" xfId="6" applyNumberFormat="1" applyFont="1" applyFill="1" applyBorder="1"/>
    <xf numFmtId="169" fontId="9" fillId="0" borderId="0" xfId="5" applyNumberFormat="1" applyFont="1" applyFill="1" applyBorder="1"/>
    <xf numFmtId="169" fontId="8" fillId="0" borderId="0" xfId="6" applyNumberFormat="1" applyFont="1" applyFill="1" applyBorder="1"/>
    <xf numFmtId="169" fontId="4" fillId="0" borderId="0" xfId="5" applyNumberFormat="1" applyFont="1" applyFill="1" applyBorder="1"/>
    <xf numFmtId="2" fontId="4" fillId="0" borderId="0" xfId="4" applyNumberFormat="1" applyFont="1"/>
    <xf numFmtId="0" fontId="8" fillId="0" borderId="0" xfId="4" applyFont="1" applyAlignment="1">
      <alignment wrapText="1"/>
    </xf>
    <xf numFmtId="169" fontId="8" fillId="0" borderId="0" xfId="4" applyNumberFormat="1" applyFont="1"/>
    <xf numFmtId="165" fontId="8" fillId="0" borderId="0" xfId="5" quotePrefix="1" applyNumberFormat="1" applyFont="1" applyFill="1" applyBorder="1" applyAlignment="1">
      <alignment horizontal="right"/>
    </xf>
    <xf numFmtId="0" fontId="8" fillId="0" borderId="1" xfId="4" applyFont="1" applyBorder="1"/>
    <xf numFmtId="169" fontId="9" fillId="0" borderId="1" xfId="4" applyNumberFormat="1" applyFont="1" applyBorder="1"/>
    <xf numFmtId="166" fontId="9" fillId="0" borderId="1" xfId="6" applyNumberFormat="1" applyFont="1" applyFill="1" applyBorder="1"/>
    <xf numFmtId="165" fontId="9" fillId="0" borderId="1" xfId="5" quotePrefix="1" applyNumberFormat="1" applyFont="1" applyFill="1" applyBorder="1" applyAlignment="1">
      <alignment horizontal="right"/>
    </xf>
    <xf numFmtId="0" fontId="5" fillId="0" borderId="1" xfId="4" applyFont="1" applyBorder="1"/>
    <xf numFmtId="0" fontId="13" fillId="0" borderId="0" xfId="8" applyFont="1" applyFill="1" applyBorder="1"/>
    <xf numFmtId="3" fontId="8" fillId="0" borderId="0" xfId="9" applyNumberFormat="1" applyFont="1"/>
    <xf numFmtId="168" fontId="3" fillId="0" borderId="0" xfId="4" applyNumberFormat="1" applyFont="1"/>
    <xf numFmtId="165" fontId="3" fillId="0" borderId="0" xfId="5" applyNumberFormat="1" applyFont="1" applyFill="1" applyBorder="1"/>
    <xf numFmtId="167" fontId="3" fillId="0" borderId="0" xfId="7" applyNumberFormat="1" applyFont="1" applyFill="1" applyBorder="1"/>
    <xf numFmtId="165" fontId="3" fillId="0" borderId="0" xfId="4" applyNumberFormat="1" applyFont="1"/>
    <xf numFmtId="171" fontId="3" fillId="0" borderId="0" xfId="4" applyNumberFormat="1" applyFont="1"/>
    <xf numFmtId="172" fontId="8" fillId="0" borderId="0" xfId="0" applyNumberFormat="1" applyFont="1"/>
    <xf numFmtId="0" fontId="16" fillId="0" borderId="0" xfId="10" applyFont="1"/>
    <xf numFmtId="0" fontId="3" fillId="0" borderId="0" xfId="10" applyFont="1"/>
    <xf numFmtId="0" fontId="3" fillId="0" borderId="0" xfId="11" applyFont="1"/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3" fontId="17" fillId="0" borderId="0" xfId="10" applyNumberFormat="1" applyFont="1"/>
    <xf numFmtId="0" fontId="4" fillId="0" borderId="0" xfId="11" applyFont="1" applyAlignment="1">
      <alignment horizontal="left"/>
    </xf>
    <xf numFmtId="168" fontId="17" fillId="0" borderId="0" xfId="10" applyNumberFormat="1" applyFont="1"/>
    <xf numFmtId="0" fontId="8" fillId="0" borderId="0" xfId="10" applyFont="1" applyAlignment="1">
      <alignment horizontal="left"/>
    </xf>
    <xf numFmtId="3" fontId="18" fillId="0" borderId="0" xfId="10" applyNumberFormat="1" applyFont="1"/>
    <xf numFmtId="0" fontId="8" fillId="0" borderId="0" xfId="11" applyFont="1" applyAlignment="1">
      <alignment horizontal="left"/>
    </xf>
    <xf numFmtId="168" fontId="18" fillId="0" borderId="0" xfId="10" applyNumberFormat="1" applyFont="1"/>
    <xf numFmtId="3" fontId="8" fillId="0" borderId="0" xfId="11" applyNumberFormat="1" applyFont="1"/>
    <xf numFmtId="168" fontId="3" fillId="0" borderId="0" xfId="10" applyNumberFormat="1" applyFont="1"/>
    <xf numFmtId="168" fontId="10" fillId="0" borderId="0" xfId="10" applyNumberFormat="1" applyFont="1"/>
    <xf numFmtId="0" fontId="3" fillId="0" borderId="1" xfId="4" applyFont="1" applyBorder="1" applyAlignment="1">
      <alignment vertical="center" wrapText="1"/>
    </xf>
    <xf numFmtId="0" fontId="19" fillId="0" borderId="0" xfId="4" applyFont="1" applyAlignment="1">
      <alignment horizontal="left" wrapText="1"/>
    </xf>
    <xf numFmtId="0" fontId="19" fillId="0" borderId="0" xfId="4" applyFont="1" applyAlignment="1">
      <alignment wrapText="1"/>
    </xf>
    <xf numFmtId="0" fontId="19" fillId="0" borderId="0" xfId="4" applyFont="1" applyAlignment="1">
      <alignment vertical="center" wrapText="1"/>
    </xf>
    <xf numFmtId="3" fontId="19" fillId="0" borderId="0" xfId="4" applyNumberFormat="1" applyFont="1" applyAlignment="1">
      <alignment horizontal="right" vertical="center" wrapText="1"/>
    </xf>
    <xf numFmtId="0" fontId="8" fillId="0" borderId="0" xfId="4" applyFont="1" applyAlignment="1">
      <alignment vertical="center" wrapText="1"/>
    </xf>
    <xf numFmtId="3" fontId="8" fillId="0" borderId="0" xfId="4" applyNumberFormat="1" applyFont="1" applyAlignment="1">
      <alignment horizontal="right" vertical="center" wrapText="1"/>
    </xf>
    <xf numFmtId="165" fontId="21" fillId="0" borderId="1" xfId="4" applyNumberFormat="1" applyFont="1" applyBorder="1" applyAlignment="1">
      <alignment horizontal="right" vertical="center" wrapText="1"/>
    </xf>
    <xf numFmtId="0" fontId="4" fillId="0" borderId="0" xfId="0" quotePrefix="1" applyFont="1" applyAlignment="1">
      <alignment horizontal="left"/>
    </xf>
    <xf numFmtId="0" fontId="4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center" wrapText="1"/>
    </xf>
    <xf numFmtId="0" fontId="4" fillId="0" borderId="2" xfId="0" quotePrefix="1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3" fontId="4" fillId="0" borderId="0" xfId="13" applyNumberFormat="1" applyFont="1" applyAlignment="1">
      <alignment horizontal="right"/>
    </xf>
    <xf numFmtId="3" fontId="4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/>
    </xf>
    <xf numFmtId="3" fontId="4" fillId="0" borderId="0" xfId="13" quotePrefix="1" applyNumberFormat="1" applyFont="1" applyAlignment="1">
      <alignment horizontal="right"/>
    </xf>
    <xf numFmtId="0" fontId="8" fillId="0" borderId="0" xfId="0" applyFont="1"/>
    <xf numFmtId="3" fontId="8" fillId="0" borderId="0" xfId="13" applyNumberFormat="1" applyFont="1" applyAlignment="1">
      <alignment horizontal="right"/>
    </xf>
    <xf numFmtId="168" fontId="4" fillId="0" borderId="0" xfId="13" applyNumberFormat="1" applyFont="1" applyAlignment="1">
      <alignment horizontal="right"/>
    </xf>
    <xf numFmtId="168" fontId="16" fillId="0" borderId="0" xfId="13" applyNumberFormat="1" applyFont="1" applyAlignment="1">
      <alignment horizontal="right"/>
    </xf>
    <xf numFmtId="3" fontId="4" fillId="0" borderId="0" xfId="0" applyNumberFormat="1" applyFont="1"/>
    <xf numFmtId="0" fontId="8" fillId="0" borderId="1" xfId="0" applyFont="1" applyBorder="1"/>
    <xf numFmtId="3" fontId="8" fillId="0" borderId="1" xfId="13" applyNumberFormat="1" applyFont="1" applyBorder="1" applyAlignment="1">
      <alignment horizontal="right"/>
    </xf>
    <xf numFmtId="174" fontId="8" fillId="0" borderId="1" xfId="0" applyNumberFormat="1" applyFont="1" applyBorder="1"/>
    <xf numFmtId="165" fontId="4" fillId="0" borderId="0" xfId="0" applyNumberFormat="1" applyFont="1"/>
    <xf numFmtId="0" fontId="4" fillId="0" borderId="0" xfId="14" applyFont="1" applyAlignment="1">
      <alignment horizontal="left"/>
    </xf>
    <xf numFmtId="0" fontId="4" fillId="0" borderId="0" xfId="14" applyFont="1"/>
    <xf numFmtId="0" fontId="8" fillId="0" borderId="1" xfId="14" applyFont="1" applyBorder="1" applyAlignment="1">
      <alignment horizontal="left"/>
    </xf>
    <xf numFmtId="0" fontId="19" fillId="0" borderId="2" xfId="14" applyFont="1" applyBorder="1" applyAlignment="1">
      <alignment horizontal="justify"/>
    </xf>
    <xf numFmtId="0" fontId="4" fillId="0" borderId="2" xfId="14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2" xfId="14" applyFont="1" applyBorder="1"/>
    <xf numFmtId="3" fontId="4" fillId="0" borderId="0" xfId="14" applyNumberFormat="1" applyFont="1" applyAlignment="1">
      <alignment horizontal="right"/>
    </xf>
    <xf numFmtId="0" fontId="8" fillId="0" borderId="0" xfId="14" applyFont="1"/>
    <xf numFmtId="165" fontId="8" fillId="0" borderId="0" xfId="15" applyNumberFormat="1" applyFont="1" applyFill="1" applyBorder="1"/>
    <xf numFmtId="0" fontId="8" fillId="0" borderId="1" xfId="14" applyFont="1" applyBorder="1"/>
    <xf numFmtId="3" fontId="8" fillId="0" borderId="1" xfId="15" applyNumberFormat="1" applyFont="1" applyFill="1" applyBorder="1"/>
    <xf numFmtId="2" fontId="4" fillId="0" borderId="0" xfId="14" applyNumberFormat="1" applyFont="1"/>
    <xf numFmtId="0" fontId="4" fillId="0" borderId="0" xfId="14" applyFont="1" applyProtection="1">
      <protection hidden="1"/>
    </xf>
    <xf numFmtId="3" fontId="8" fillId="0" borderId="0" xfId="0" applyNumberFormat="1" applyFont="1"/>
    <xf numFmtId="165" fontId="8" fillId="0" borderId="0" xfId="0" applyNumberFormat="1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168" fontId="4" fillId="0" borderId="0" xfId="0" applyNumberFormat="1" applyFont="1"/>
    <xf numFmtId="3" fontId="26" fillId="0" borderId="0" xfId="0" applyNumberFormat="1" applyFont="1"/>
    <xf numFmtId="0" fontId="4" fillId="0" borderId="1" xfId="0" applyFont="1" applyBorder="1" applyAlignment="1">
      <alignment horizontal="left" wrapText="1"/>
    </xf>
    <xf numFmtId="41" fontId="4" fillId="0" borderId="0" xfId="0" applyNumberFormat="1" applyFont="1"/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vertical="center" wrapText="1"/>
    </xf>
    <xf numFmtId="3" fontId="16" fillId="0" borderId="0" xfId="0" applyNumberFormat="1" applyFont="1"/>
    <xf numFmtId="3" fontId="4" fillId="3" borderId="0" xfId="0" applyNumberFormat="1" applyFont="1" applyFill="1"/>
    <xf numFmtId="168" fontId="4" fillId="0" borderId="0" xfId="0" applyNumberFormat="1" applyFont="1" applyAlignment="1">
      <alignment horizontal="center" wrapText="1"/>
    </xf>
    <xf numFmtId="0" fontId="4" fillId="0" borderId="0" xfId="12" applyFont="1"/>
    <xf numFmtId="0" fontId="25" fillId="0" borderId="0" xfId="12" applyFont="1"/>
    <xf numFmtId="0" fontId="4" fillId="0" borderId="1" xfId="12" applyFont="1" applyBorder="1"/>
    <xf numFmtId="0" fontId="25" fillId="0" borderId="1" xfId="12" applyFont="1" applyBorder="1"/>
    <xf numFmtId="0" fontId="4" fillId="0" borderId="0" xfId="12" applyFont="1" applyAlignment="1">
      <alignment horizontal="center"/>
    </xf>
    <xf numFmtId="0" fontId="4" fillId="0" borderId="1" xfId="12" applyFont="1" applyBorder="1" applyAlignment="1">
      <alignment horizontal="center"/>
    </xf>
    <xf numFmtId="0" fontId="8" fillId="0" borderId="0" xfId="12" applyFont="1"/>
    <xf numFmtId="0" fontId="8" fillId="0" borderId="1" xfId="12" applyFont="1" applyBorder="1" applyAlignment="1">
      <alignment horizontal="center"/>
    </xf>
    <xf numFmtId="0" fontId="4" fillId="0" borderId="0" xfId="12" applyFont="1" applyAlignment="1">
      <alignment horizontal="left"/>
    </xf>
    <xf numFmtId="3" fontId="4" fillId="0" borderId="0" xfId="12" applyNumberFormat="1" applyFont="1"/>
    <xf numFmtId="165" fontId="4" fillId="0" borderId="0" xfId="12" applyNumberFormat="1" applyFont="1"/>
    <xf numFmtId="0" fontId="8" fillId="0" borderId="0" xfId="12" applyFont="1" applyAlignment="1">
      <alignment horizontal="left"/>
    </xf>
    <xf numFmtId="3" fontId="8" fillId="0" borderId="0" xfId="12" applyNumberFormat="1" applyFont="1"/>
    <xf numFmtId="0" fontId="3" fillId="0" borderId="0" xfId="0" applyFont="1"/>
    <xf numFmtId="165" fontId="3" fillId="0" borderId="0" xfId="0" applyNumberFormat="1" applyFont="1"/>
    <xf numFmtId="3" fontId="4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9" xfId="0" applyFont="1" applyBorder="1" applyAlignment="1">
      <alignment horizontal="justify" vertical="center"/>
    </xf>
    <xf numFmtId="0" fontId="4" fillId="0" borderId="5" xfId="0" applyFont="1" applyBorder="1" applyAlignment="1">
      <alignment horizontal="justify" vertical="center"/>
    </xf>
    <xf numFmtId="0" fontId="4" fillId="0" borderId="11" xfId="0" applyFont="1" applyBorder="1" applyAlignment="1">
      <alignment horizontal="justify" vertical="center"/>
    </xf>
    <xf numFmtId="0" fontId="19" fillId="0" borderId="2" xfId="0" applyFont="1" applyBorder="1"/>
    <xf numFmtId="0" fontId="19" fillId="0" borderId="0" xfId="0" applyFont="1"/>
    <xf numFmtId="3" fontId="19" fillId="0" borderId="0" xfId="0" applyNumberFormat="1" applyFont="1"/>
    <xf numFmtId="0" fontId="19" fillId="0" borderId="1" xfId="0" applyFont="1" applyBorder="1"/>
    <xf numFmtId="3" fontId="19" fillId="0" borderId="1" xfId="0" applyNumberFormat="1" applyFont="1" applyBorder="1"/>
    <xf numFmtId="0" fontId="8" fillId="0" borderId="0" xfId="0" applyFont="1" applyAlignment="1">
      <alignment horizontal="right" vertical="center" wrapText="1"/>
    </xf>
    <xf numFmtId="0" fontId="19" fillId="2" borderId="0" xfId="0" applyFont="1" applyFill="1"/>
    <xf numFmtId="168" fontId="3" fillId="0" borderId="0" xfId="0" applyNumberFormat="1" applyFont="1"/>
    <xf numFmtId="3" fontId="3" fillId="0" borderId="0" xfId="0" applyNumberFormat="1" applyFont="1"/>
    <xf numFmtId="0" fontId="10" fillId="0" borderId="0" xfId="0" applyFont="1"/>
    <xf numFmtId="0" fontId="3" fillId="0" borderId="0" xfId="0" applyFont="1" applyAlignment="1">
      <alignment wrapText="1"/>
    </xf>
    <xf numFmtId="165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right"/>
    </xf>
    <xf numFmtId="1" fontId="4" fillId="0" borderId="1" xfId="0" applyNumberFormat="1" applyFont="1" applyBorder="1" applyAlignment="1">
      <alignment horizontal="left" indent="1"/>
    </xf>
    <xf numFmtId="0" fontId="4" fillId="0" borderId="0" xfId="0" applyFont="1" applyAlignment="1">
      <alignment horizontal="centerContinuous"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indent="1"/>
    </xf>
    <xf numFmtId="168" fontId="4" fillId="0" borderId="1" xfId="0" applyNumberFormat="1" applyFont="1" applyBorder="1"/>
    <xf numFmtId="0" fontId="4" fillId="0" borderId="1" xfId="0" quotePrefix="1" applyFont="1" applyBorder="1" applyAlignment="1">
      <alignment horizontal="right" indent="1"/>
    </xf>
    <xf numFmtId="0" fontId="4" fillId="0" borderId="0" xfId="0" applyFont="1" applyAlignment="1">
      <alignment horizontal="left" vertical="center" wrapText="1"/>
    </xf>
    <xf numFmtId="168" fontId="19" fillId="0" borderId="0" xfId="0" applyNumberFormat="1" applyFont="1"/>
    <xf numFmtId="0" fontId="16" fillId="0" borderId="0" xfId="0" applyFont="1"/>
    <xf numFmtId="3" fontId="3" fillId="0" borderId="0" xfId="11" applyNumberFormat="1" applyFont="1"/>
    <xf numFmtId="0" fontId="4" fillId="0" borderId="0" xfId="11" applyFont="1" applyAlignment="1">
      <alignment horizontal="left" vertical="center" readingOrder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3" fontId="4" fillId="0" borderId="0" xfId="0" applyNumberFormat="1" applyFont="1" applyAlignment="1">
      <alignment horizontal="right" wrapText="1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right" wrapText="1"/>
    </xf>
    <xf numFmtId="165" fontId="8" fillId="0" borderId="1" xfId="0" applyNumberFormat="1" applyFont="1" applyBorder="1"/>
    <xf numFmtId="0" fontId="10" fillId="0" borderId="1" xfId="0" applyFont="1" applyBorder="1"/>
    <xf numFmtId="165" fontId="8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9" fillId="0" borderId="2" xfId="4" applyFont="1" applyBorder="1" applyAlignment="1">
      <alignment horizontal="center" vertical="center" wrapText="1"/>
    </xf>
    <xf numFmtId="0" fontId="19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" vertical="center" wrapText="1"/>
    </xf>
    <xf numFmtId="0" fontId="3" fillId="0" borderId="0" xfId="4" applyFont="1" applyAlignment="1">
      <alignment vertical="center" wrapText="1"/>
    </xf>
    <xf numFmtId="0" fontId="4" fillId="0" borderId="1" xfId="4" applyFont="1" applyBorder="1" applyAlignment="1">
      <alignment horizontal="left" vertical="center" wrapText="1"/>
    </xf>
    <xf numFmtId="3" fontId="4" fillId="0" borderId="0" xfId="0" quotePrefix="1" applyNumberFormat="1" applyFont="1"/>
    <xf numFmtId="0" fontId="8" fillId="0" borderId="0" xfId="0" applyFont="1" applyAlignment="1">
      <alignment horizontal="left"/>
    </xf>
    <xf numFmtId="3" fontId="4" fillId="2" borderId="0" xfId="1" applyNumberFormat="1" applyFont="1" applyFill="1" applyBorder="1" applyAlignment="1">
      <alignment wrapText="1"/>
    </xf>
    <xf numFmtId="165" fontId="9" fillId="0" borderId="0" xfId="2" applyNumberFormat="1" applyFont="1" applyFill="1" applyBorder="1"/>
    <xf numFmtId="165" fontId="4" fillId="0" borderId="0" xfId="14" applyNumberFormat="1" applyFont="1"/>
    <xf numFmtId="165" fontId="8" fillId="0" borderId="1" xfId="14" applyNumberFormat="1" applyFont="1" applyBorder="1"/>
    <xf numFmtId="165" fontId="8" fillId="0" borderId="1" xfId="14" applyNumberFormat="1" applyFont="1" applyBorder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right" vertical="center" wrapText="1"/>
    </xf>
    <xf numFmtId="0" fontId="20" fillId="0" borderId="0" xfId="0" applyFont="1"/>
    <xf numFmtId="3" fontId="20" fillId="0" borderId="0" xfId="0" applyNumberFormat="1" applyFont="1"/>
    <xf numFmtId="0" fontId="2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3" fillId="4" borderId="0" xfId="0" applyFont="1" applyFill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right"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right" vertical="center" wrapText="1"/>
    </xf>
    <xf numFmtId="0" fontId="23" fillId="0" borderId="0" xfId="0" applyFont="1"/>
    <xf numFmtId="0" fontId="22" fillId="0" borderId="0" xfId="0" applyFont="1" applyAlignment="1">
      <alignment vertical="center"/>
    </xf>
    <xf numFmtId="0" fontId="23" fillId="0" borderId="2" xfId="0" applyFont="1" applyBorder="1" applyAlignment="1">
      <alignment horizontal="left" wrapText="1"/>
    </xf>
    <xf numFmtId="0" fontId="23" fillId="0" borderId="2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right" vertical="center" wrapText="1"/>
    </xf>
    <xf numFmtId="0" fontId="23" fillId="0" borderId="0" xfId="0" applyFont="1" applyAlignment="1">
      <alignment horizontal="left" vertical="center"/>
    </xf>
    <xf numFmtId="0" fontId="4" fillId="0" borderId="6" xfId="0" applyFont="1" applyBorder="1" applyAlignment="1">
      <alignment horizontal="justify" vertical="center"/>
    </xf>
    <xf numFmtId="0" fontId="4" fillId="0" borderId="8" xfId="0" applyFont="1" applyBorder="1" applyAlignment="1">
      <alignment horizontal="justify" vertical="center"/>
    </xf>
    <xf numFmtId="0" fontId="4" fillId="0" borderId="4" xfId="0" applyFont="1" applyBorder="1" applyAlignment="1">
      <alignment horizontal="justify" vertical="center"/>
    </xf>
    <xf numFmtId="0" fontId="4" fillId="0" borderId="10" xfId="0" applyFont="1" applyBorder="1" applyAlignment="1">
      <alignment horizontal="justify" vertical="center"/>
    </xf>
    <xf numFmtId="0" fontId="3" fillId="0" borderId="0" xfId="0" applyFont="1" applyAlignment="1">
      <alignment vertical="top"/>
    </xf>
    <xf numFmtId="0" fontId="4" fillId="0" borderId="7" xfId="0" applyFont="1" applyBorder="1" applyAlignment="1">
      <alignment horizontal="center" vertical="center"/>
    </xf>
    <xf numFmtId="173" fontId="3" fillId="0" borderId="0" xfId="1" applyNumberFormat="1" applyFont="1" applyBorder="1"/>
    <xf numFmtId="173" fontId="3" fillId="0" borderId="0" xfId="0" applyNumberFormat="1" applyFont="1"/>
    <xf numFmtId="0" fontId="23" fillId="4" borderId="0" xfId="0" applyFont="1" applyFill="1" applyAlignment="1">
      <alignment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3" fontId="10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19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1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73" fontId="4" fillId="0" borderId="0" xfId="1" applyNumberFormat="1" applyFont="1" applyFill="1" applyBorder="1"/>
    <xf numFmtId="173" fontId="4" fillId="0" borderId="0" xfId="0" applyNumberFormat="1" applyFont="1"/>
    <xf numFmtId="0" fontId="23" fillId="0" borderId="1" xfId="0" applyFont="1" applyBorder="1"/>
    <xf numFmtId="173" fontId="8" fillId="0" borderId="0" xfId="1" applyNumberFormat="1" applyFont="1" applyFill="1" applyBorder="1"/>
    <xf numFmtId="173" fontId="8" fillId="0" borderId="0" xfId="0" applyNumberFormat="1" applyFont="1"/>
    <xf numFmtId="3" fontId="8" fillId="0" borderId="0" xfId="15" applyNumberFormat="1" applyFont="1" applyFill="1" applyBorder="1"/>
    <xf numFmtId="0" fontId="19" fillId="0" borderId="0" xfId="14" applyFont="1" applyAlignment="1">
      <alignment horizontal="justify"/>
    </xf>
    <xf numFmtId="0" fontId="4" fillId="0" borderId="0" xfId="14" applyFont="1" applyAlignment="1">
      <alignment horizontal="right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top"/>
    </xf>
    <xf numFmtId="3" fontId="8" fillId="0" borderId="0" xfId="0" applyNumberFormat="1" applyFont="1" applyAlignment="1">
      <alignment horizontal="right" wrapText="1"/>
    </xf>
    <xf numFmtId="0" fontId="3" fillId="0" borderId="0" xfId="4" applyFont="1" applyAlignment="1">
      <alignment horizontal="right" wrapText="1"/>
    </xf>
    <xf numFmtId="0" fontId="3" fillId="0" borderId="0" xfId="4" applyFont="1" applyAlignment="1">
      <alignment horizontal="center"/>
    </xf>
    <xf numFmtId="169" fontId="9" fillId="0" borderId="0" xfId="4" applyNumberFormat="1" applyFont="1"/>
    <xf numFmtId="0" fontId="5" fillId="0" borderId="0" xfId="4" applyFont="1"/>
    <xf numFmtId="0" fontId="29" fillId="0" borderId="0" xfId="0" applyFont="1"/>
    <xf numFmtId="0" fontId="30" fillId="0" borderId="0" xfId="0" applyFont="1"/>
    <xf numFmtId="0" fontId="31" fillId="0" borderId="12" xfId="0" applyFont="1" applyBorder="1" applyAlignment="1">
      <alignment horizontal="justify" vertical="center" wrapText="1"/>
    </xf>
    <xf numFmtId="0" fontId="32" fillId="0" borderId="3" xfId="0" applyFont="1" applyBorder="1" applyAlignment="1">
      <alignment horizontal="justify" vertical="center" wrapText="1"/>
    </xf>
    <xf numFmtId="0" fontId="33" fillId="0" borderId="3" xfId="0" applyFont="1" applyBorder="1" applyAlignment="1">
      <alignment horizontal="justify" vertical="center" wrapText="1"/>
    </xf>
    <xf numFmtId="173" fontId="30" fillId="0" borderId="3" xfId="1" applyNumberFormat="1" applyFont="1" applyBorder="1"/>
    <xf numFmtId="0" fontId="32" fillId="0" borderId="3" xfId="0" applyFont="1" applyBorder="1" applyAlignment="1">
      <alignment horizontal="right" vertical="center" wrapText="1"/>
    </xf>
    <xf numFmtId="0" fontId="32" fillId="0" borderId="0" xfId="0" applyFont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173" fontId="30" fillId="0" borderId="0" xfId="1" applyNumberFormat="1" applyFont="1" applyBorder="1"/>
    <xf numFmtId="0" fontId="32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/>
    </xf>
    <xf numFmtId="0" fontId="32" fillId="0" borderId="1" xfId="0" applyFont="1" applyBorder="1" applyAlignment="1">
      <alignment horizontal="justify" vertical="center" wrapText="1"/>
    </xf>
    <xf numFmtId="0" fontId="33" fillId="0" borderId="1" xfId="0" applyFont="1" applyBorder="1" applyAlignment="1">
      <alignment horizontal="justify" vertical="center" wrapText="1"/>
    </xf>
    <xf numFmtId="43" fontId="33" fillId="0" borderId="1" xfId="1" applyFont="1" applyBorder="1" applyAlignment="1">
      <alignment horizontal="justify" vertical="center" wrapText="1"/>
    </xf>
    <xf numFmtId="0" fontId="32" fillId="0" borderId="1" xfId="0" applyFont="1" applyBorder="1" applyAlignment="1">
      <alignment horizontal="right" vertical="center" wrapText="1"/>
    </xf>
    <xf numFmtId="165" fontId="5" fillId="0" borderId="0" xfId="12" applyNumberFormat="1" applyFont="1"/>
    <xf numFmtId="165" fontId="9" fillId="0" borderId="0" xfId="12" applyNumberFormat="1" applyFont="1"/>
    <xf numFmtId="0" fontId="5" fillId="0" borderId="1" xfId="12" applyFont="1" applyBorder="1"/>
    <xf numFmtId="165" fontId="5" fillId="0" borderId="0" xfId="0" applyNumberFormat="1" applyFont="1"/>
    <xf numFmtId="165" fontId="9" fillId="0" borderId="0" xfId="0" applyNumberFormat="1" applyFont="1"/>
    <xf numFmtId="165" fontId="5" fillId="0" borderId="0" xfId="0" applyNumberFormat="1" applyFont="1" applyAlignment="1">
      <alignment horizontal="right" wrapText="1"/>
    </xf>
    <xf numFmtId="165" fontId="9" fillId="0" borderId="0" xfId="0" applyNumberFormat="1" applyFont="1" applyAlignment="1">
      <alignment horizontal="right" wrapText="1"/>
    </xf>
    <xf numFmtId="168" fontId="5" fillId="0" borderId="0" xfId="0" applyNumberFormat="1" applyFont="1"/>
    <xf numFmtId="0" fontId="5" fillId="0" borderId="0" xfId="0" applyFont="1"/>
    <xf numFmtId="0" fontId="5" fillId="0" borderId="0" xfId="0" quotePrefix="1" applyFont="1" applyAlignment="1">
      <alignment horizontal="right" indent="1"/>
    </xf>
    <xf numFmtId="165" fontId="5" fillId="0" borderId="0" xfId="14" applyNumberFormat="1" applyFont="1"/>
    <xf numFmtId="165" fontId="5" fillId="0" borderId="0" xfId="14" applyNumberFormat="1" applyFont="1" applyAlignment="1">
      <alignment horizontal="right"/>
    </xf>
    <xf numFmtId="165" fontId="9" fillId="0" borderId="0" xfId="14" applyNumberFormat="1" applyFont="1"/>
    <xf numFmtId="165" fontId="9" fillId="0" borderId="0" xfId="14" applyNumberFormat="1" applyFont="1" applyAlignment="1">
      <alignment horizontal="right"/>
    </xf>
    <xf numFmtId="0" fontId="32" fillId="0" borderId="13" xfId="0" applyFont="1" applyBorder="1" applyAlignment="1">
      <alignment horizontal="justify" vertical="center" wrapText="1"/>
    </xf>
    <xf numFmtId="0" fontId="32" fillId="0" borderId="14" xfId="0" applyFont="1" applyBorder="1" applyAlignment="1">
      <alignment horizontal="justify" vertical="center" wrapText="1"/>
    </xf>
    <xf numFmtId="0" fontId="27" fillId="0" borderId="0" xfId="0" applyFont="1" applyAlignment="1">
      <alignment horizontal="right" vertical="center"/>
    </xf>
    <xf numFmtId="0" fontId="34" fillId="0" borderId="0" xfId="0" applyFont="1" applyAlignment="1">
      <alignment vertical="center"/>
    </xf>
    <xf numFmtId="0" fontId="3" fillId="0" borderId="0" xfId="4" applyFont="1" applyAlignment="1">
      <alignment horizontal="left" wrapText="1"/>
    </xf>
    <xf numFmtId="0" fontId="4" fillId="0" borderId="2" xfId="12" applyFont="1" applyBorder="1" applyAlignment="1">
      <alignment horizontal="center"/>
    </xf>
    <xf numFmtId="0" fontId="4" fillId="0" borderId="1" xfId="12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9" fillId="0" borderId="0" xfId="4" applyFont="1" applyAlignment="1">
      <alignment vertical="center" wrapText="1"/>
    </xf>
    <xf numFmtId="0" fontId="3" fillId="0" borderId="0" xfId="4" applyFont="1" applyAlignment="1">
      <alignment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7" fillId="0" borderId="0" xfId="0" applyFont="1" applyAlignment="1">
      <alignment horizontal="left" vertical="center"/>
    </xf>
    <xf numFmtId="0" fontId="23" fillId="0" borderId="2" xfId="0" applyFont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19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</cellXfs>
  <cellStyles count="16">
    <cellStyle name="Collegamento ipertestuale 2" xfId="8" xr:uid="{6276A954-FF00-44F8-9C54-3F250F9DF8B6}"/>
    <cellStyle name="Migliaia" xfId="1" builtinId="3"/>
    <cellStyle name="Migliaia [0] 2 2" xfId="15" xr:uid="{F4E61775-FDA3-4C7B-9A6E-355F82C2F674}"/>
    <cellStyle name="Migliaia 2" xfId="5" xr:uid="{9A4E3F5E-7C49-4264-9049-39B6CD420050}"/>
    <cellStyle name="Migliaia 3" xfId="7" xr:uid="{12ABF02D-84B6-4377-90F3-50557D9E025A}"/>
    <cellStyle name="Migliaia 4" xfId="6" xr:uid="{6D58B17C-675C-4DA8-B325-05F62F02F475}"/>
    <cellStyle name="Normale" xfId="0" builtinId="0"/>
    <cellStyle name="Normale 2" xfId="3" xr:uid="{BA7A5BCA-AFA5-481A-85A3-BBBBE1D8E82B}"/>
    <cellStyle name="Normale 2 2" xfId="9" xr:uid="{1C114B2F-7FE5-4CE9-8BAC-BED3A9EA1FC0}"/>
    <cellStyle name="Normale 2 2 2" xfId="10" xr:uid="{57C4F391-E122-46F2-BFFE-10DC4479539A}"/>
    <cellStyle name="Normale 2 3" xfId="12" xr:uid="{1366B786-0AD8-404E-B699-F072103F2867}"/>
    <cellStyle name="Normale 3 2" xfId="11" xr:uid="{EC41AF1E-EE6E-42CC-BEF3-730C1EB33299}"/>
    <cellStyle name="Normale 4" xfId="14" xr:uid="{6776307F-7BEE-4779-8F1E-EBEA6409C8D7}"/>
    <cellStyle name="Normale 5" xfId="4" xr:uid="{0A663D47-DAC9-4C85-B706-E5489A5C17F4}"/>
    <cellStyle name="Normale_Tabb_energia-agri_03" xfId="13" xr:uid="{27DA5B66-1D82-4456-B165-D877A9F9EAA5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 '!$G$2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 '!$F$4:$F$25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 '!$G$4:$G$25</c:f>
              <c:numCache>
                <c:formatCode>0.0</c:formatCode>
                <c:ptCount val="22"/>
                <c:pt idx="0">
                  <c:v>10.144777311566736</c:v>
                </c:pt>
                <c:pt idx="1">
                  <c:v>14.238011064376293</c:v>
                </c:pt>
                <c:pt idx="2">
                  <c:v>7.2611594780861504</c:v>
                </c:pt>
                <c:pt idx="3">
                  <c:v>7.6060268816394192</c:v>
                </c:pt>
                <c:pt idx="4">
                  <c:v>6.9997500703380497</c:v>
                </c:pt>
                <c:pt idx="5">
                  <c:v>11.157798695425905</c:v>
                </c:pt>
                <c:pt idx="6">
                  <c:v>12.755582426192166</c:v>
                </c:pt>
                <c:pt idx="7">
                  <c:v>11.254819699859068</c:v>
                </c:pt>
                <c:pt idx="8">
                  <c:v>10.330827117835437</c:v>
                </c:pt>
                <c:pt idx="9">
                  <c:v>14.744216364779577</c:v>
                </c:pt>
                <c:pt idx="10">
                  <c:v>18.96520435059989</c:v>
                </c:pt>
                <c:pt idx="11">
                  <c:v>12.299826166847858</c:v>
                </c:pt>
                <c:pt idx="12">
                  <c:v>11.304942538716785</c:v>
                </c:pt>
                <c:pt idx="13">
                  <c:v>16.949273728944501</c:v>
                </c:pt>
                <c:pt idx="14">
                  <c:v>12.316008730334554</c:v>
                </c:pt>
                <c:pt idx="15">
                  <c:v>14.136859688839579</c:v>
                </c:pt>
                <c:pt idx="16">
                  <c:v>23.754195372183457</c:v>
                </c:pt>
                <c:pt idx="17">
                  <c:v>14.825143144884171</c:v>
                </c:pt>
                <c:pt idx="18">
                  <c:v>15.525287299800691</c:v>
                </c:pt>
                <c:pt idx="19">
                  <c:v>15.431624792648012</c:v>
                </c:pt>
                <c:pt idx="21">
                  <c:v>11.922061239718175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F-46BA-AC28-BD2743F7C948}"/>
            </c:ext>
          </c:extLst>
        </c:ser>
        <c:ser>
          <c:idx val="1"/>
          <c:order val="1"/>
          <c:tx>
            <c:strRef>
              <c:f>'f1 '!$H$2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 '!$F$4:$F$25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 '!$H$4:$H$25</c:f>
              <c:numCache>
                <c:formatCode>0.0</c:formatCode>
                <c:ptCount val="22"/>
                <c:pt idx="0">
                  <c:v>10.243467803968121</c:v>
                </c:pt>
                <c:pt idx="1">
                  <c:v>26.188460037857812</c:v>
                </c:pt>
                <c:pt idx="2">
                  <c:v>9.5695205437009303</c:v>
                </c:pt>
                <c:pt idx="3">
                  <c:v>10.456782321189111</c:v>
                </c:pt>
                <c:pt idx="4">
                  <c:v>24.853973716593632</c:v>
                </c:pt>
                <c:pt idx="5">
                  <c:v>6.7717020711835039</c:v>
                </c:pt>
                <c:pt idx="6">
                  <c:v>12.770901531884682</c:v>
                </c:pt>
                <c:pt idx="7">
                  <c:v>10.196977990642846</c:v>
                </c:pt>
                <c:pt idx="8">
                  <c:v>12.52436036867371</c:v>
                </c:pt>
                <c:pt idx="9">
                  <c:v>10.457399598546802</c:v>
                </c:pt>
                <c:pt idx="10">
                  <c:v>12.70622146088346</c:v>
                </c:pt>
                <c:pt idx="11">
                  <c:v>7.8757754604178292</c:v>
                </c:pt>
                <c:pt idx="12">
                  <c:v>6.8619616757681978</c:v>
                </c:pt>
                <c:pt idx="13">
                  <c:v>7.657177653798299</c:v>
                </c:pt>
                <c:pt idx="14">
                  <c:v>5.4385528527269935</c:v>
                </c:pt>
                <c:pt idx="15">
                  <c:v>5.3859620507267598</c:v>
                </c:pt>
                <c:pt idx="16">
                  <c:v>5.2952812725792926</c:v>
                </c:pt>
                <c:pt idx="17">
                  <c:v>5.9647685565693429</c:v>
                </c:pt>
                <c:pt idx="18">
                  <c:v>4.2613008008483941</c:v>
                </c:pt>
                <c:pt idx="19">
                  <c:v>10.345966576039462</c:v>
                </c:pt>
                <c:pt idx="21">
                  <c:v>8.8210073045987514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CF-46BA-AC28-BD2743F7C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281119"/>
        <c:axId val="196602383"/>
      </c:barChart>
      <c:catAx>
        <c:axId val="19128111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602383"/>
        <c:crosses val="autoZero"/>
        <c:auto val="1"/>
        <c:lblAlgn val="ctr"/>
        <c:lblOffset val="100"/>
        <c:noMultiLvlLbl val="0"/>
      </c:catAx>
      <c:valAx>
        <c:axId val="196602383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281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'f12'!$B$5</c:f>
              <c:strCache>
                <c:ptCount val="1"/>
                <c:pt idx="0">
                  <c:v>Italia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713-4424-AEBB-854A833A0B4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713-4424-AEBB-854A833A0B4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713-4424-AEBB-854A833A0B4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713-4424-AEBB-854A833A0B4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713-4424-AEBB-854A833A0B4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713-4424-AEBB-854A833A0B47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713-4424-AEBB-854A833A0B47}"/>
                </c:ext>
              </c:extLst>
            </c:dLbl>
            <c:dLbl>
              <c:idx val="2"/>
              <c:layout>
                <c:manualLayout>
                  <c:x val="9.166666666666666E-2"/>
                  <c:y val="-0.35648148148148168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D2771E4-91BC-4F5F-AC45-ACB54C7BE451}" type="CATEGORYNAM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chemeClr val="accent1"/>
                          </a:solidFill>
                        </a:defRPr>
                      </a:pPr>
                      <a:t>[NOME CATEGORIA]</a:t>
                    </a:fld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
</a:t>
                    </a:r>
                    <a:fld id="{87BD1E71-8743-4ACC-A4C8-B0BC4B8866B5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chemeClr val="accent1"/>
                          </a:solidFill>
                        </a:defRPr>
                      </a:pPr>
                      <a:t>[PERCENTUALE]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A713-4424-AEBB-854A833A0B47}"/>
                </c:ext>
              </c:extLst>
            </c:dLbl>
            <c:dLbl>
              <c:idx val="3"/>
              <c:layout>
                <c:manualLayout>
                  <c:x val="-7.7777777777777779E-2"/>
                  <c:y val="-1.6577258343776032E-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13-4424-AEBB-854A833A0B47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713-4424-AEBB-854A833A0B47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'f12'!$C$3:$G$4</c:f>
              <c:strCache>
                <c:ptCount val="5"/>
                <c:pt idx="0">
                  <c:v>Eolica</c:v>
                </c:pt>
                <c:pt idx="1">
                  <c:v>Biomassa</c:v>
                </c:pt>
                <c:pt idx="2">
                  <c:v>Solare Fotovoltaico</c:v>
                </c:pt>
                <c:pt idx="3">
                  <c:v>Idrenergia</c:v>
                </c:pt>
                <c:pt idx="4">
                  <c:v>altre FER</c:v>
                </c:pt>
              </c:strCache>
            </c:strRef>
          </c:cat>
          <c:val>
            <c:numRef>
              <c:f>'f12'!$C$5:$G$5</c:f>
              <c:numCache>
                <c:formatCode>General</c:formatCode>
                <c:ptCount val="5"/>
                <c:pt idx="0">
                  <c:v>163</c:v>
                </c:pt>
                <c:pt idx="1">
                  <c:v>1164</c:v>
                </c:pt>
                <c:pt idx="2">
                  <c:v>8907</c:v>
                </c:pt>
                <c:pt idx="3">
                  <c:v>135</c:v>
                </c:pt>
                <c:pt idx="4">
                  <c:v>588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713-4424-AEBB-854A833A0B47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'f13'!$C$3</c:f>
              <c:strCache>
                <c:ptCount val="1"/>
                <c:pt idx="0">
                  <c:v>Fattorie didattiche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'f13'!$A$4:$A$24</c:f>
              <c:strCache>
                <c:ptCount val="21"/>
                <c:pt idx="0">
                  <c:v>Piemonte </c:v>
                </c:pt>
                <c:pt idx="1">
                  <c:v>Valle d'Aosta </c:v>
                </c:pt>
                <c:pt idx="2">
                  <c:v>Lombardia </c:v>
                </c:pt>
                <c:pt idx="3">
                  <c:v>Liguria </c:v>
                </c:pt>
                <c:pt idx="4">
                  <c:v>P.A Bolzano </c:v>
                </c:pt>
                <c:pt idx="5">
                  <c:v>P.A Trento </c:v>
                </c:pt>
                <c:pt idx="6">
                  <c:v>Veneto </c:v>
                </c:pt>
                <c:pt idx="7">
                  <c:v>Friuli Venezia Giulia </c:v>
                </c:pt>
                <c:pt idx="8">
                  <c:v>Emilia-Romagna </c:v>
                </c:pt>
                <c:pt idx="9">
                  <c:v>Toscana </c:v>
                </c:pt>
                <c:pt idx="10">
                  <c:v>Umbria </c:v>
                </c:pt>
                <c:pt idx="11">
                  <c:v>Marche </c:v>
                </c:pt>
                <c:pt idx="12">
                  <c:v>Lazio </c:v>
                </c:pt>
                <c:pt idx="13">
                  <c:v>Abruzzo </c:v>
                </c:pt>
                <c:pt idx="14">
                  <c:v>Molise </c:v>
                </c:pt>
                <c:pt idx="15">
                  <c:v>Campania </c:v>
                </c:pt>
                <c:pt idx="16">
                  <c:v>Puglia </c:v>
                </c:pt>
                <c:pt idx="17">
                  <c:v>Basilicata </c:v>
                </c:pt>
                <c:pt idx="18">
                  <c:v>Calabria </c:v>
                </c:pt>
                <c:pt idx="19">
                  <c:v>Sicilia </c:v>
                </c:pt>
                <c:pt idx="20">
                  <c:v>Sardegna </c:v>
                </c:pt>
              </c:strCache>
            </c:strRef>
          </c:cat>
          <c:val>
            <c:numRef>
              <c:f>'f13'!$C$4:$C$24</c:f>
              <c:numCache>
                <c:formatCode>General</c:formatCode>
                <c:ptCount val="21"/>
                <c:pt idx="0">
                  <c:v>192</c:v>
                </c:pt>
                <c:pt idx="1">
                  <c:v>7</c:v>
                </c:pt>
                <c:pt idx="2">
                  <c:v>240</c:v>
                </c:pt>
                <c:pt idx="3">
                  <c:v>81</c:v>
                </c:pt>
                <c:pt idx="4">
                  <c:v>28</c:v>
                </c:pt>
                <c:pt idx="5">
                  <c:v>68</c:v>
                </c:pt>
                <c:pt idx="6">
                  <c:v>253</c:v>
                </c:pt>
                <c:pt idx="7">
                  <c:v>78</c:v>
                </c:pt>
                <c:pt idx="8">
                  <c:v>198</c:v>
                </c:pt>
                <c:pt idx="9">
                  <c:v>180</c:v>
                </c:pt>
                <c:pt idx="10">
                  <c:v>100</c:v>
                </c:pt>
                <c:pt idx="11">
                  <c:v>70</c:v>
                </c:pt>
                <c:pt idx="12">
                  <c:v>110</c:v>
                </c:pt>
                <c:pt idx="13">
                  <c:v>75</c:v>
                </c:pt>
                <c:pt idx="14">
                  <c:v>18</c:v>
                </c:pt>
                <c:pt idx="15">
                  <c:v>128</c:v>
                </c:pt>
                <c:pt idx="16">
                  <c:v>132</c:v>
                </c:pt>
                <c:pt idx="17">
                  <c:v>37</c:v>
                </c:pt>
                <c:pt idx="18">
                  <c:v>94</c:v>
                </c:pt>
                <c:pt idx="19">
                  <c:v>110</c:v>
                </c:pt>
                <c:pt idx="20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08D-8950-6D10A99DD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8048527"/>
        <c:axId val="1493329839"/>
      </c:barChart>
      <c:catAx>
        <c:axId val="142804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3329839"/>
        <c:crosses val="autoZero"/>
        <c:auto val="1"/>
        <c:lblAlgn val="ctr"/>
        <c:lblOffset val="100"/>
        <c:noMultiLvlLbl val="0"/>
      </c:catAx>
      <c:valAx>
        <c:axId val="14933298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8048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'f14'!$B$2</c:f>
              <c:strCache>
                <c:ptCount val="1"/>
                <c:pt idx="0">
                  <c:v>numero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'f14'!$A$3:$A$17</c:f>
              <c:strCache>
                <c:ptCount val="15"/>
                <c:pt idx="0">
                  <c:v>Piemonte</c:v>
                </c:pt>
                <c:pt idx="1">
                  <c:v>Lombardia</c:v>
                </c:pt>
                <c:pt idx="2">
                  <c:v>Trentino-Alto Adige</c:v>
                </c:pt>
                <c:pt idx="3">
                  <c:v>Veneto</c:v>
                </c:pt>
                <c:pt idx="4">
                  <c:v>Friuli Venezia Giulia</c:v>
                </c:pt>
                <c:pt idx="5">
                  <c:v>Emilia-Romagna</c:v>
                </c:pt>
                <c:pt idx="6">
                  <c:v>Toscana</c:v>
                </c:pt>
                <c:pt idx="7">
                  <c:v>Umbria</c:v>
                </c:pt>
                <c:pt idx="8">
                  <c:v>Marche</c:v>
                </c:pt>
                <c:pt idx="9">
                  <c:v>Lazio</c:v>
                </c:pt>
                <c:pt idx="10">
                  <c:v>Campania</c:v>
                </c:pt>
                <c:pt idx="11">
                  <c:v>Puglia</c:v>
                </c:pt>
                <c:pt idx="12">
                  <c:v>Calabria</c:v>
                </c:pt>
                <c:pt idx="13">
                  <c:v>Sicilia</c:v>
                </c:pt>
                <c:pt idx="14">
                  <c:v>Sardegna</c:v>
                </c:pt>
              </c:strCache>
            </c:strRef>
          </c:cat>
          <c:val>
            <c:numRef>
              <c:f>'f14'!$B$3:$B$17</c:f>
              <c:numCache>
                <c:formatCode>General</c:formatCode>
                <c:ptCount val="15"/>
                <c:pt idx="0">
                  <c:v>9</c:v>
                </c:pt>
                <c:pt idx="1">
                  <c:v>12</c:v>
                </c:pt>
                <c:pt idx="2">
                  <c:v>1</c:v>
                </c:pt>
                <c:pt idx="3">
                  <c:v>10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10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A-4EB0-A9EE-3CC60AF4E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8048527"/>
        <c:axId val="1493329839"/>
      </c:barChart>
      <c:catAx>
        <c:axId val="142804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93329839"/>
        <c:crosses val="autoZero"/>
        <c:auto val="1"/>
        <c:lblAlgn val="ctr"/>
        <c:lblOffset val="100"/>
        <c:noMultiLvlLbl val="0"/>
      </c:catAx>
      <c:valAx>
        <c:axId val="1493329839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8048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'f2'!$G$4:$G$10</c:f>
              <c:strCache>
                <c:ptCount val="7"/>
                <c:pt idx="0">
                  <c:v>Agriturismo</c:v>
                </c:pt>
                <c:pt idx="1">
                  <c:v>Attività agricole per conto terzi utilizzando mezzi di produzione dell’azienda</c:v>
                </c:pt>
                <c:pt idx="2">
                  <c:v>Produzione di energia rinnovabile solare</c:v>
                </c:pt>
                <c:pt idx="3">
                  <c:v>Trasformazione di prodotti vegetali</c:v>
                </c:pt>
                <c:pt idx="4">
                  <c:v>Trasformazione di prodotti animali</c:v>
                </c:pt>
                <c:pt idx="5">
                  <c:v>Prima lavorazione di prodotti agricoli</c:v>
                </c:pt>
                <c:pt idx="6">
                  <c:v>Sistemazione di parchi e giardini</c:v>
                </c:pt>
              </c:strCache>
            </c:strRef>
          </c:cat>
          <c:val>
            <c:numRef>
              <c:f>'f2'!$H$4:$H$10</c:f>
              <c:numCache>
                <c:formatCode>0.0</c:formatCode>
                <c:ptCount val="7"/>
                <c:pt idx="0">
                  <c:v>37.757577618769773</c:v>
                </c:pt>
                <c:pt idx="1">
                  <c:v>14.541043515646592</c:v>
                </c:pt>
                <c:pt idx="2">
                  <c:v>13.676565427018394</c:v>
                </c:pt>
                <c:pt idx="3">
                  <c:v>10.226330497804256</c:v>
                </c:pt>
                <c:pt idx="4">
                  <c:v>9.2251942388600554</c:v>
                </c:pt>
                <c:pt idx="5">
                  <c:v>8.2900838374842607</c:v>
                </c:pt>
                <c:pt idx="6">
                  <c:v>5.4509719620428099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7-40F0-962D-F10A14B1C4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946467232"/>
        <c:axId val="946460576"/>
      </c:barChart>
      <c:catAx>
        <c:axId val="946467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6460576"/>
        <c:crosses val="autoZero"/>
        <c:auto val="1"/>
        <c:lblAlgn val="ctr"/>
        <c:lblOffset val="100"/>
        <c:noMultiLvlLbl val="0"/>
      </c:catAx>
      <c:valAx>
        <c:axId val="94646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646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'f3'!$J$3:$J$8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'f3'!$K$3:$K$8</c:f>
              <c:numCache>
                <c:formatCode>#,##0.0</c:formatCode>
                <c:ptCount val="6"/>
                <c:pt idx="0">
                  <c:v>40.222887558216897</c:v>
                </c:pt>
                <c:pt idx="1">
                  <c:v>39.093645969025907</c:v>
                </c:pt>
                <c:pt idx="2">
                  <c:v>43.836754453911695</c:v>
                </c:pt>
                <c:pt idx="3">
                  <c:v>43.303624875290986</c:v>
                </c:pt>
                <c:pt idx="4">
                  <c:v>44.849514563106794</c:v>
                </c:pt>
                <c:pt idx="5">
                  <c:v>41.463817527010804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14-4405-9F5D-1C85C0530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137264"/>
        <c:axId val="417148912"/>
      </c:barChart>
      <c:catAx>
        <c:axId val="41713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148912"/>
        <c:crosses val="autoZero"/>
        <c:auto val="1"/>
        <c:lblAlgn val="ctr"/>
        <c:lblOffset val="100"/>
        <c:noMultiLvlLbl val="0"/>
      </c:catAx>
      <c:valAx>
        <c:axId val="4171489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713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'f5'!$B$2</c:f>
              <c:strCache>
                <c:ptCount val="1"/>
                <c:pt idx="0">
                  <c:v>Agriturismi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'f5'!$A$3:$A$14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'f5'!$B$3:$B$14</c:f>
              <c:numCache>
                <c:formatCode>#,##0</c:formatCode>
                <c:ptCount val="12"/>
                <c:pt idx="0" formatCode="General">
                  <c:v>100</c:v>
                </c:pt>
                <c:pt idx="1">
                  <c:v>103.02902818679007</c:v>
                </c:pt>
                <c:pt idx="2">
                  <c:v>100.49582920142332</c:v>
                </c:pt>
                <c:pt idx="3">
                  <c:v>103.02995124216392</c:v>
                </c:pt>
                <c:pt idx="4">
                  <c:v>102.09014084507042</c:v>
                </c:pt>
                <c:pt idx="5">
                  <c:v>102.22945753545609</c:v>
                </c:pt>
                <c:pt idx="6">
                  <c:v>100.86909581646424</c:v>
                </c:pt>
                <c:pt idx="7">
                  <c:v>100.45488601091725</c:v>
                </c:pt>
                <c:pt idx="8">
                  <c:v>107.96974055724256</c:v>
                </c:pt>
                <c:pt idx="9">
                  <c:v>121.26116346770613</c:v>
                </c:pt>
                <c:pt idx="10">
                  <c:v>101.96940104166667</c:v>
                </c:pt>
                <c:pt idx="11">
                  <c:v>101.316839584996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43-4FC6-9D89-3B2EE7F28D83}"/>
            </c:ext>
          </c:extLst>
        </c:ser>
        <c:ser>
          <c:idx val="1"/>
          <c:order val="1"/>
          <c:tx>
            <c:strRef>
              <c:f>'f5'!$C$2</c:f>
              <c:strCache>
                <c:ptCount val="1"/>
                <c:pt idx="0">
                  <c:v>Presenze totali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'f5'!$A$3:$A$14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'f5'!$C$3:$C$14</c:f>
              <c:numCache>
                <c:formatCode>#,##0</c:formatCode>
                <c:ptCount val="12"/>
                <c:pt idx="0" formatCode="_(* #,##0_);_(* \(#,##0\);_(* &quot;-&quot;_);_(@_)">
                  <c:v>100</c:v>
                </c:pt>
                <c:pt idx="1">
                  <c:v>107.83012371676757</c:v>
                </c:pt>
                <c:pt idx="2">
                  <c:v>102.28619475555811</c:v>
                </c:pt>
                <c:pt idx="3">
                  <c:v>102.33874947149479</c:v>
                </c:pt>
                <c:pt idx="4">
                  <c:v>100.70903865473788</c:v>
                </c:pt>
                <c:pt idx="5">
                  <c:v>104.86456426140769</c:v>
                </c:pt>
                <c:pt idx="6">
                  <c:v>106.59100291887272</c:v>
                </c:pt>
                <c:pt idx="7">
                  <c:v>105.31694787753155</c:v>
                </c:pt>
                <c:pt idx="8">
                  <c:v>105.65237640041838</c:v>
                </c:pt>
                <c:pt idx="9">
                  <c:v>104.69051824637805</c:v>
                </c:pt>
                <c:pt idx="10">
                  <c:v>65.622664286448511</c:v>
                </c:pt>
                <c:pt idx="11">
                  <c:v>130.63711384662147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43-4FC6-9D89-3B2EE7F28D83}"/>
            </c:ext>
          </c:extLst>
        </c:ser>
        <c:ser>
          <c:idx val="2"/>
          <c:order val="2"/>
          <c:tx>
            <c:strRef>
              <c:f>'f5'!$D$2</c:f>
              <c:strCache>
                <c:ptCount val="1"/>
                <c:pt idx="0">
                  <c:v>Presenze  stranieri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'f5'!$A$3:$A$14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'f5'!$D$3:$D$14</c:f>
              <c:numCache>
                <c:formatCode>#,##0</c:formatCode>
                <c:ptCount val="12"/>
                <c:pt idx="0" formatCode="_(* #,##0_);_(* \(#,##0\);_(* &quot;-&quot;_);_(@_)">
                  <c:v>100</c:v>
                </c:pt>
                <c:pt idx="1">
                  <c:v>108.61717195074615</c:v>
                </c:pt>
                <c:pt idx="2">
                  <c:v>107.55147788827321</c:v>
                </c:pt>
                <c:pt idx="3">
                  <c:v>107.09936846547873</c:v>
                </c:pt>
                <c:pt idx="4">
                  <c:v>100.84151097706959</c:v>
                </c:pt>
                <c:pt idx="5">
                  <c:v>105.84040604777634</c:v>
                </c:pt>
                <c:pt idx="6">
                  <c:v>106.81629833399921</c:v>
                </c:pt>
                <c:pt idx="7">
                  <c:v>106.09652196795803</c:v>
                </c:pt>
                <c:pt idx="8">
                  <c:v>107.96909141710816</c:v>
                </c:pt>
                <c:pt idx="9">
                  <c:v>103.80531214990212</c:v>
                </c:pt>
                <c:pt idx="10">
                  <c:v>43.121239731442643</c:v>
                </c:pt>
                <c:pt idx="11">
                  <c:v>158.44721054467971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43-4FC6-9D89-3B2EE7F28D83}"/>
            </c:ext>
          </c:extLst>
        </c:ser>
        <c:ser>
          <c:idx val="3"/>
          <c:order val="3"/>
          <c:tx>
            <c:strRef>
              <c:f>'f5'!$E$2</c:f>
              <c:strCache>
                <c:ptCount val="1"/>
                <c:pt idx="0">
                  <c:v>Presenze italiani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'f5'!$A$3:$A$14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'f5'!$E$3:$E$14</c:f>
              <c:numCache>
                <c:formatCode>#,##0</c:formatCode>
                <c:ptCount val="12"/>
                <c:pt idx="0" formatCode="_(* #,##0_);_(* \(#,##0\);_(* &quot;-&quot;_);_(@_)">
                  <c:v>100</c:v>
                </c:pt>
                <c:pt idx="1">
                  <c:v>107.01103562081813</c:v>
                </c:pt>
                <c:pt idx="2">
                  <c:v>96.724323662258314</c:v>
                </c:pt>
                <c:pt idx="3">
                  <c:v>96.747056781815729</c:v>
                </c:pt>
                <c:pt idx="4">
                  <c:v>100.53679066258468</c:v>
                </c:pt>
                <c:pt idx="5">
                  <c:v>103.59270625310933</c:v>
                </c:pt>
                <c:pt idx="6">
                  <c:v>106.28994140502273</c:v>
                </c:pt>
                <c:pt idx="7">
                  <c:v>104.27302499722822</c:v>
                </c:pt>
                <c:pt idx="8">
                  <c:v>102.49582541992568</c:v>
                </c:pt>
                <c:pt idx="9">
                  <c:v>105.96102758001309</c:v>
                </c:pt>
                <c:pt idx="10">
                  <c:v>97.261237854148803</c:v>
                </c:pt>
                <c:pt idx="11">
                  <c:v>113.30063772796457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43-4FC6-9D89-3B2EE7F28D83}"/>
            </c:ext>
          </c:extLst>
        </c:ser>
        <c:ser>
          <c:idx val="4"/>
          <c:order val="4"/>
          <c:tx>
            <c:strRef>
              <c:f>'f5'!$F$2</c:f>
              <c:strCache>
                <c:ptCount val="1"/>
                <c:pt idx="0">
                  <c:v>Valore economico Agriturismo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'f5'!$F$3:$F$14</c:f>
              <c:numCache>
                <c:formatCode>#,##0</c:formatCode>
                <c:ptCount val="12"/>
                <c:pt idx="0" formatCode="_(* #,##0_);_(* \(#,##0\);_(* &quot;-&quot;_);_(@_)">
                  <c:v>100</c:v>
                </c:pt>
                <c:pt idx="1">
                  <c:v>105.05415162454874</c:v>
                </c:pt>
                <c:pt idx="2">
                  <c:v>95.712771342124839</c:v>
                </c:pt>
                <c:pt idx="3">
                  <c:v>102.21569846657765</c:v>
                </c:pt>
                <c:pt idx="4">
                  <c:v>101.30124318366347</c:v>
                </c:pt>
                <c:pt idx="5">
                  <c:v>103.01664355062414</c:v>
                </c:pt>
                <c:pt idx="6">
                  <c:v>103.38075470901683</c:v>
                </c:pt>
                <c:pt idx="7">
                  <c:v>110.39233592378106</c:v>
                </c:pt>
                <c:pt idx="8">
                  <c:v>107.49455627182354</c:v>
                </c:pt>
                <c:pt idx="9">
                  <c:v>107.18259015118005</c:v>
                </c:pt>
                <c:pt idx="10">
                  <c:v>51.343297647583476</c:v>
                </c:pt>
                <c:pt idx="11">
                  <c:v>123.54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43-4FC6-9D89-3B2EE7F28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5011135"/>
        <c:axId val="1673192783"/>
      </c:lineChart>
      <c:catAx>
        <c:axId val="1645011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73192783"/>
        <c:crosses val="autoZero"/>
        <c:auto val="1"/>
        <c:lblAlgn val="ctr"/>
        <c:lblOffset val="100"/>
        <c:noMultiLvlLbl val="0"/>
      </c:catAx>
      <c:valAx>
        <c:axId val="1673192783"/>
        <c:scaling>
          <c:orientation val="minMax"/>
          <c:max val="160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5011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'f6'!$B$1</c:f>
              <c:strCache>
                <c:ptCount val="1"/>
                <c:pt idx="0">
                  <c:v>Agriturismi / Aziende diversificate totali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'f6'!$A$2:$A$21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Liguria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'f6'!$B$2:$B$21</c:f>
              <c:numCache>
                <c:formatCode>0.0</c:formatCode>
                <c:ptCount val="20"/>
                <c:pt idx="0">
                  <c:v>17.93388429752066</c:v>
                </c:pt>
                <c:pt idx="1">
                  <c:v>12.048192771084338</c:v>
                </c:pt>
                <c:pt idx="2">
                  <c:v>30.17319963536919</c:v>
                </c:pt>
                <c:pt idx="3">
                  <c:v>51.433389544688026</c:v>
                </c:pt>
                <c:pt idx="4">
                  <c:v>23.097826086956523</c:v>
                </c:pt>
                <c:pt idx="5">
                  <c:v>37.53846153846154</c:v>
                </c:pt>
                <c:pt idx="6">
                  <c:v>48.859934853420192</c:v>
                </c:pt>
                <c:pt idx="7">
                  <c:v>21.497584541062803</c:v>
                </c:pt>
                <c:pt idx="8">
                  <c:v>65.691056910569102</c:v>
                </c:pt>
                <c:pt idx="9">
                  <c:v>56.198347107438018</c:v>
                </c:pt>
                <c:pt idx="10">
                  <c:v>32.134831460674157</c:v>
                </c:pt>
                <c:pt idx="11">
                  <c:v>38.397328881469114</c:v>
                </c:pt>
                <c:pt idx="12">
                  <c:v>30.82191780821918</c:v>
                </c:pt>
                <c:pt idx="13">
                  <c:v>17.241379310344829</c:v>
                </c:pt>
                <c:pt idx="14">
                  <c:v>40.569395017793596</c:v>
                </c:pt>
                <c:pt idx="15">
                  <c:v>28.350515463917525</c:v>
                </c:pt>
                <c:pt idx="16">
                  <c:v>18.617021276595743</c:v>
                </c:pt>
                <c:pt idx="17">
                  <c:v>19.083969465648856</c:v>
                </c:pt>
                <c:pt idx="18">
                  <c:v>24.887556221889056</c:v>
                </c:pt>
                <c:pt idx="19">
                  <c:v>25.641025641025639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6-41FE-A1D3-3FF70BC9CA2D}"/>
            </c:ext>
          </c:extLst>
        </c:ser>
        <c:ser>
          <c:idx val="1"/>
          <c:order val="1"/>
          <c:tx>
            <c:strRef>
              <c:f>'f6'!$C$1</c:f>
              <c:strCache>
                <c:ptCount val="1"/>
                <c:pt idx="0">
                  <c:v>Agriturismi /Aziende  totali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'f6'!$A$2:$A$21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Liguria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'f6'!$C$2:$C$21</c:f>
              <c:numCache>
                <c:formatCode>0.0</c:formatCode>
                <c:ptCount val="20"/>
                <c:pt idx="0">
                  <c:v>3.5737812911725952</c:v>
                </c:pt>
                <c:pt idx="1">
                  <c:v>2.5510204081632653</c:v>
                </c:pt>
                <c:pt idx="2">
                  <c:v>6.1501300631735418</c:v>
                </c:pt>
                <c:pt idx="3" formatCode="#,##0.0">
                  <c:v>12.981485422430305</c:v>
                </c:pt>
                <c:pt idx="4">
                  <c:v>3.7329819938515594</c:v>
                </c:pt>
                <c:pt idx="5">
                  <c:v>8.3276450511945388</c:v>
                </c:pt>
                <c:pt idx="6">
                  <c:v>10.630758327427356</c:v>
                </c:pt>
                <c:pt idx="7">
                  <c:v>4.2380952380952381</c:v>
                </c:pt>
                <c:pt idx="8">
                  <c:v>18.634686346863468</c:v>
                </c:pt>
                <c:pt idx="9">
                  <c:v>11.120196238757154</c:v>
                </c:pt>
                <c:pt idx="10">
                  <c:v>5.1364942528735638</c:v>
                </c:pt>
                <c:pt idx="11">
                  <c:v>3.5521235521235517</c:v>
                </c:pt>
                <c:pt idx="12">
                  <c:v>2.8818443804034581</c:v>
                </c:pt>
                <c:pt idx="13">
                  <c:v>1.367053998632946</c:v>
                </c:pt>
                <c:pt idx="14">
                  <c:v>2.6330985102205795</c:v>
                </c:pt>
                <c:pt idx="15">
                  <c:v>1.2750173866007264</c:v>
                </c:pt>
                <c:pt idx="16">
                  <c:v>1.018626309662398</c:v>
                </c:pt>
                <c:pt idx="17">
                  <c:v>0.91218681585988803</c:v>
                </c:pt>
                <c:pt idx="18">
                  <c:v>1.2318195310181062</c:v>
                </c:pt>
                <c:pt idx="19">
                  <c:v>1.8379753994061925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6-41FE-A1D3-3FF70BC9C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8724143"/>
        <c:axId val="648727055"/>
      </c:barChart>
      <c:catAx>
        <c:axId val="64872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8727055"/>
        <c:crosses val="autoZero"/>
        <c:auto val="1"/>
        <c:lblAlgn val="ctr"/>
        <c:lblOffset val="100"/>
        <c:noMultiLvlLbl val="0"/>
      </c:catAx>
      <c:valAx>
        <c:axId val="64872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872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'f7'!$Q$1</c:f>
              <c:strCache>
                <c:ptCount val="1"/>
                <c:pt idx="0">
                  <c:v>Numero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'f7'!$P$2:$P$21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'f7'!$Q$2:$Q$21</c:f>
              <c:numCache>
                <c:formatCode>#,##0</c:formatCode>
                <c:ptCount val="20"/>
                <c:pt idx="0">
                  <c:v>131</c:v>
                </c:pt>
                <c:pt idx="1">
                  <c:v>150</c:v>
                </c:pt>
                <c:pt idx="2">
                  <c:v>174</c:v>
                </c:pt>
                <c:pt idx="3">
                  <c:v>180</c:v>
                </c:pt>
                <c:pt idx="4">
                  <c:v>190</c:v>
                </c:pt>
                <c:pt idx="5">
                  <c:v>208</c:v>
                </c:pt>
                <c:pt idx="6">
                  <c:v>215</c:v>
                </c:pt>
                <c:pt idx="7">
                  <c:v>239</c:v>
                </c:pt>
                <c:pt idx="8">
                  <c:v>272</c:v>
                </c:pt>
                <c:pt idx="9">
                  <c:v>338</c:v>
                </c:pt>
                <c:pt idx="10">
                  <c:v>787</c:v>
                </c:pt>
                <c:pt idx="11">
                  <c:v>1471</c:v>
                </c:pt>
                <c:pt idx="12">
                  <c:v>1611</c:v>
                </c:pt>
                <c:pt idx="13">
                  <c:v>1681</c:v>
                </c:pt>
                <c:pt idx="14">
                  <c:v>1801</c:v>
                </c:pt>
                <c:pt idx="15">
                  <c:v>1866</c:v>
                </c:pt>
                <c:pt idx="16">
                  <c:v>1992</c:v>
                </c:pt>
                <c:pt idx="17">
                  <c:v>2004</c:v>
                </c:pt>
                <c:pt idx="18">
                  <c:v>2041</c:v>
                </c:pt>
                <c:pt idx="19">
                  <c:v>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A1-4BDF-BDA7-76F22282991C}"/>
            </c:ext>
          </c:extLst>
        </c:ser>
        <c:ser>
          <c:idx val="1"/>
          <c:order val="1"/>
          <c:tx>
            <c:strRef>
              <c:f>'f7'!$R$1</c:f>
              <c:strCache>
                <c:ptCount val="1"/>
                <c:pt idx="0">
                  <c:v>Potenza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'f7'!$P$2:$P$21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'f7'!$R$2:$R$21</c:f>
              <c:numCache>
                <c:formatCode>#,##0</c:formatCode>
                <c:ptCount val="20"/>
                <c:pt idx="0">
                  <c:v>198</c:v>
                </c:pt>
                <c:pt idx="1">
                  <c:v>224</c:v>
                </c:pt>
                <c:pt idx="2">
                  <c:v>257</c:v>
                </c:pt>
                <c:pt idx="3">
                  <c:v>268</c:v>
                </c:pt>
                <c:pt idx="4">
                  <c:v>284</c:v>
                </c:pt>
                <c:pt idx="5">
                  <c:v>310</c:v>
                </c:pt>
                <c:pt idx="6">
                  <c:v>347</c:v>
                </c:pt>
                <c:pt idx="7">
                  <c:v>366</c:v>
                </c:pt>
                <c:pt idx="8">
                  <c:v>378</c:v>
                </c:pt>
                <c:pt idx="9">
                  <c:v>508</c:v>
                </c:pt>
                <c:pt idx="10">
                  <c:v>773</c:v>
                </c:pt>
                <c:pt idx="11">
                  <c:v>1343</c:v>
                </c:pt>
                <c:pt idx="12">
                  <c:v>1389</c:v>
                </c:pt>
                <c:pt idx="13">
                  <c:v>1406</c:v>
                </c:pt>
                <c:pt idx="14">
                  <c:v>1406</c:v>
                </c:pt>
                <c:pt idx="15">
                  <c:v>1424</c:v>
                </c:pt>
                <c:pt idx="16">
                  <c:v>1444</c:v>
                </c:pt>
                <c:pt idx="17">
                  <c:v>1448</c:v>
                </c:pt>
                <c:pt idx="18">
                  <c:v>1445</c:v>
                </c:pt>
                <c:pt idx="19">
                  <c:v>1452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A1-4BDF-BDA7-76F22282991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910144464"/>
        <c:axId val="1910141136"/>
      </c:barChart>
      <c:catAx>
        <c:axId val="1910144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0141136"/>
        <c:crosses val="autoZero"/>
        <c:auto val="1"/>
        <c:lblAlgn val="ctr"/>
        <c:lblOffset val="100"/>
        <c:noMultiLvlLbl val="0"/>
      </c:catAx>
      <c:valAx>
        <c:axId val="1910141136"/>
        <c:scaling>
          <c:orientation val="minMax"/>
        </c:scaling>
        <c:delete val="1"/>
        <c:axPos val="l"/>
        <c:numFmt formatCode="#,##0" sourceLinked="1"/>
        <c:majorTickMark val="none"/>
        <c:minorTickMark val="none"/>
        <c:tickLblPos val="nextTo"/>
        <c:crossAx val="191014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'f8'!$Q$1</c:f>
              <c:strCache>
                <c:ptCount val="1"/>
                <c:pt idx="0">
                  <c:v>Numero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'f8'!$P$2:$P$17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Friuli Venezia Giulia</c:v>
                </c:pt>
                <c:pt idx="4">
                  <c:v>Emilia-Romagna</c:v>
                </c:pt>
                <c:pt idx="5">
                  <c:v>Toscana</c:v>
                </c:pt>
                <c:pt idx="6">
                  <c:v>Umbria</c:v>
                </c:pt>
                <c:pt idx="7">
                  <c:v>Marche</c:v>
                </c:pt>
                <c:pt idx="8">
                  <c:v>Lazio</c:v>
                </c:pt>
                <c:pt idx="9">
                  <c:v>Abruzzo</c:v>
                </c:pt>
                <c:pt idx="10">
                  <c:v>Campania</c:v>
                </c:pt>
                <c:pt idx="11">
                  <c:v>Puglia</c:v>
                </c:pt>
                <c:pt idx="12">
                  <c:v>Basilicata</c:v>
                </c:pt>
                <c:pt idx="13">
                  <c:v>Calabria</c:v>
                </c:pt>
                <c:pt idx="14">
                  <c:v>Sicilia</c:v>
                </c:pt>
                <c:pt idx="15">
                  <c:v>Sardegna</c:v>
                </c:pt>
              </c:strCache>
            </c:strRef>
          </c:cat>
          <c:val>
            <c:numRef>
              <c:f>'f8'!$Q$2:$Q$17</c:f>
              <c:numCache>
                <c:formatCode>General</c:formatCode>
                <c:ptCount val="16"/>
                <c:pt idx="0">
                  <c:v>163</c:v>
                </c:pt>
                <c:pt idx="1">
                  <c:v>538</c:v>
                </c:pt>
                <c:pt idx="2">
                  <c:v>222</c:v>
                </c:pt>
                <c:pt idx="3">
                  <c:v>64</c:v>
                </c:pt>
                <c:pt idx="4">
                  <c:v>175</c:v>
                </c:pt>
                <c:pt idx="5">
                  <c:v>32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9</c:v>
                </c:pt>
                <c:pt idx="10">
                  <c:v>33</c:v>
                </c:pt>
                <c:pt idx="11">
                  <c:v>13</c:v>
                </c:pt>
                <c:pt idx="12">
                  <c:v>9</c:v>
                </c:pt>
                <c:pt idx="13">
                  <c:v>10</c:v>
                </c:pt>
                <c:pt idx="14">
                  <c:v>3</c:v>
                </c:pt>
                <c:pt idx="15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0C-4867-831B-56A184D6CCAF}"/>
            </c:ext>
          </c:extLst>
        </c:ser>
        <c:ser>
          <c:idx val="1"/>
          <c:order val="1"/>
          <c:tx>
            <c:strRef>
              <c:f>'f8'!$R$1</c:f>
              <c:strCache>
                <c:ptCount val="1"/>
                <c:pt idx="0">
                  <c:v>Potenza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'f8'!$P$2:$P$17</c:f>
              <c:strCache>
                <c:ptCount val="16"/>
                <c:pt idx="0">
                  <c:v>Piemonte</c:v>
                </c:pt>
                <c:pt idx="1">
                  <c:v>Lombardia</c:v>
                </c:pt>
                <c:pt idx="2">
                  <c:v>Veneto</c:v>
                </c:pt>
                <c:pt idx="3">
                  <c:v>Friuli Venezia Giulia</c:v>
                </c:pt>
                <c:pt idx="4">
                  <c:v>Emilia-Romagna</c:v>
                </c:pt>
                <c:pt idx="5">
                  <c:v>Toscana</c:v>
                </c:pt>
                <c:pt idx="6">
                  <c:v>Umbria</c:v>
                </c:pt>
                <c:pt idx="7">
                  <c:v>Marche</c:v>
                </c:pt>
                <c:pt idx="8">
                  <c:v>Lazio</c:v>
                </c:pt>
                <c:pt idx="9">
                  <c:v>Abruzzo</c:v>
                </c:pt>
                <c:pt idx="10">
                  <c:v>Campania</c:v>
                </c:pt>
                <c:pt idx="11">
                  <c:v>Puglia</c:v>
                </c:pt>
                <c:pt idx="12">
                  <c:v>Basilicata</c:v>
                </c:pt>
                <c:pt idx="13">
                  <c:v>Calabria</c:v>
                </c:pt>
                <c:pt idx="14">
                  <c:v>Sicilia</c:v>
                </c:pt>
                <c:pt idx="15">
                  <c:v>Sardegna</c:v>
                </c:pt>
              </c:strCache>
            </c:strRef>
          </c:cat>
          <c:val>
            <c:numRef>
              <c:f>'f8'!$R$2:$R$17</c:f>
              <c:numCache>
                <c:formatCode>General</c:formatCode>
                <c:ptCount val="16"/>
                <c:pt idx="0">
                  <c:v>95</c:v>
                </c:pt>
                <c:pt idx="1">
                  <c:v>334</c:v>
                </c:pt>
                <c:pt idx="2">
                  <c:v>136</c:v>
                </c:pt>
                <c:pt idx="3">
                  <c:v>43</c:v>
                </c:pt>
                <c:pt idx="4">
                  <c:v>122</c:v>
                </c:pt>
                <c:pt idx="5">
                  <c:v>23</c:v>
                </c:pt>
                <c:pt idx="6">
                  <c:v>6</c:v>
                </c:pt>
                <c:pt idx="7">
                  <c:v>14</c:v>
                </c:pt>
                <c:pt idx="8">
                  <c:v>17</c:v>
                </c:pt>
                <c:pt idx="9">
                  <c:v>7</c:v>
                </c:pt>
                <c:pt idx="10">
                  <c:v>10</c:v>
                </c:pt>
                <c:pt idx="11">
                  <c:v>5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0C-4867-831B-56A184D6CCA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032076928"/>
        <c:axId val="2032079008"/>
      </c:barChart>
      <c:catAx>
        <c:axId val="2032076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32079008"/>
        <c:crosses val="autoZero"/>
        <c:auto val="1"/>
        <c:lblAlgn val="ctr"/>
        <c:lblOffset val="100"/>
        <c:noMultiLvlLbl val="0"/>
      </c:catAx>
      <c:valAx>
        <c:axId val="2032079008"/>
        <c:scaling>
          <c:orientation val="minMax"/>
          <c:max val="550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203207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'f10'!$R$2</c:f>
              <c:strCache>
                <c:ptCount val="1"/>
                <c:pt idx="0">
                  <c:v>Potenza complessiva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'f10'!$Q$3:$Q$22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'f10'!$R$3:$R$22</c:f>
              <c:numCache>
                <c:formatCode>General</c:formatCode>
                <c:ptCount val="20"/>
                <c:pt idx="0">
                  <c:v>1792</c:v>
                </c:pt>
                <c:pt idx="1">
                  <c:v>26</c:v>
                </c:pt>
                <c:pt idx="2">
                  <c:v>2711</c:v>
                </c:pt>
                <c:pt idx="3">
                  <c:v>127</c:v>
                </c:pt>
                <c:pt idx="4">
                  <c:v>475</c:v>
                </c:pt>
                <c:pt idx="5">
                  <c:v>2204</c:v>
                </c:pt>
                <c:pt idx="6">
                  <c:v>591</c:v>
                </c:pt>
                <c:pt idx="7">
                  <c:v>2270</c:v>
                </c:pt>
                <c:pt idx="8">
                  <c:v>908</c:v>
                </c:pt>
                <c:pt idx="9">
                  <c:v>513</c:v>
                </c:pt>
                <c:pt idx="10">
                  <c:v>1150</c:v>
                </c:pt>
                <c:pt idx="11">
                  <c:v>1496</c:v>
                </c:pt>
                <c:pt idx="12">
                  <c:v>774</c:v>
                </c:pt>
                <c:pt idx="13">
                  <c:v>181</c:v>
                </c:pt>
                <c:pt idx="14">
                  <c:v>924</c:v>
                </c:pt>
                <c:pt idx="15">
                  <c:v>2948</c:v>
                </c:pt>
                <c:pt idx="16">
                  <c:v>388</c:v>
                </c:pt>
                <c:pt idx="17">
                  <c:v>573</c:v>
                </c:pt>
                <c:pt idx="18">
                  <c:v>1542</c:v>
                </c:pt>
                <c:pt idx="19">
                  <c:v>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E-4376-BE93-F66169A2CD9C}"/>
            </c:ext>
          </c:extLst>
        </c:ser>
        <c:ser>
          <c:idx val="1"/>
          <c:order val="1"/>
          <c:tx>
            <c:strRef>
              <c:f>'f10'!$S$2</c:f>
              <c:strCache>
                <c:ptCount val="1"/>
                <c:pt idx="0">
                  <c:v>Potenza settore agricolo</c:v>
                </c:pt>
              </c:strCache>
            </c:strRef>
          </c:tx>
          <c:spPr>
            <a:solidFill>
              <a:schemeClr val="accent2">
                <a:alpha val="88000"/>
              </a:schemeClr>
            </a:solidFill>
            <a:ln>
              <a:solidFill>
                <a:schemeClr val="accent2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2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2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'f10'!$Q$3:$Q$22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'f10'!$S$3:$S$22</c:f>
              <c:numCache>
                <c:formatCode>General</c:formatCode>
                <c:ptCount val="20"/>
                <c:pt idx="0">
                  <c:v>246</c:v>
                </c:pt>
                <c:pt idx="1">
                  <c:v>3</c:v>
                </c:pt>
                <c:pt idx="2">
                  <c:v>367</c:v>
                </c:pt>
                <c:pt idx="3">
                  <c:v>17</c:v>
                </c:pt>
                <c:pt idx="4">
                  <c:v>102</c:v>
                </c:pt>
                <c:pt idx="5">
                  <c:v>306</c:v>
                </c:pt>
                <c:pt idx="6">
                  <c:v>63</c:v>
                </c:pt>
                <c:pt idx="7">
                  <c:v>374</c:v>
                </c:pt>
                <c:pt idx="8">
                  <c:v>126</c:v>
                </c:pt>
                <c:pt idx="9">
                  <c:v>66</c:v>
                </c:pt>
                <c:pt idx="10">
                  <c:v>150</c:v>
                </c:pt>
                <c:pt idx="11">
                  <c:v>82</c:v>
                </c:pt>
                <c:pt idx="12">
                  <c:v>47</c:v>
                </c:pt>
                <c:pt idx="13">
                  <c:v>12</c:v>
                </c:pt>
                <c:pt idx="14">
                  <c:v>55</c:v>
                </c:pt>
                <c:pt idx="15">
                  <c:v>121</c:v>
                </c:pt>
                <c:pt idx="16">
                  <c:v>53</c:v>
                </c:pt>
                <c:pt idx="17">
                  <c:v>61</c:v>
                </c:pt>
                <c:pt idx="18">
                  <c:v>152</c:v>
                </c:pt>
                <c:pt idx="19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4E-4376-BE93-F66169A2CD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2011637680"/>
        <c:axId val="2011640176"/>
        <c:axId val="0"/>
      </c:bar3DChart>
      <c:catAx>
        <c:axId val="2011637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1640176"/>
        <c:crosses val="autoZero"/>
        <c:auto val="1"/>
        <c:lblAlgn val="ctr"/>
        <c:lblOffset val="100"/>
        <c:noMultiLvlLbl val="0"/>
      </c:catAx>
      <c:valAx>
        <c:axId val="2011640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1163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1"/>
          <c:order val="1"/>
          <c:tx>
            <c:v>Nord-ovest</c:v>
          </c:tx>
          <c:spPr>
            <a:solidFill>
              <a:schemeClr val="accent6">
                <a:shade val="7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Eolica</c:v>
              </c:pt>
              <c:pt idx="1">
                <c:v>Biomassa</c:v>
              </c:pt>
              <c:pt idx="2">
                <c:v>Solare</c:v>
              </c:pt>
              <c:pt idx="3">
                <c:v>Idroenergia</c:v>
              </c:pt>
              <c:pt idx="4">
                <c:v>Altre fonti rinnovabili</c:v>
              </c:pt>
            </c:strLit>
          </c:cat>
          <c:val>
            <c:numLit>
              <c:formatCode>General</c:formatCode>
              <c:ptCount val="5"/>
              <c:pt idx="0">
                <c:v>14.110429447852759</c:v>
              </c:pt>
              <c:pt idx="1">
                <c:v>42.869415807560138</c:v>
              </c:pt>
              <c:pt idx="2">
                <c:v>24.486359043448971</c:v>
              </c:pt>
              <c:pt idx="3">
                <c:v>15.555555555555555</c:v>
              </c:pt>
              <c:pt idx="4">
                <c:v>24.65986394557823</c:v>
              </c:pt>
            </c:numLit>
          </c:val>
          <c:extLst>
            <c:ext xmlns:c16="http://schemas.microsoft.com/office/drawing/2014/chart" uri="{C3380CC4-5D6E-409C-BE32-E72D297353CC}">
              <c16:uniqueId val="{00000000-DDE5-40B9-B8FC-669283D91E54}"/>
            </c:ext>
          </c:extLst>
        </c:ser>
        <c:ser>
          <c:idx val="2"/>
          <c:order val="2"/>
          <c:tx>
            <c:v>Nord-est</c:v>
          </c:tx>
          <c:spPr>
            <a:solidFill>
              <a:schemeClr val="accent6">
                <a:shade val="9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Eolica</c:v>
              </c:pt>
              <c:pt idx="1">
                <c:v>Biomassa</c:v>
              </c:pt>
              <c:pt idx="2">
                <c:v>Solare</c:v>
              </c:pt>
              <c:pt idx="3">
                <c:v>Idroenergia</c:v>
              </c:pt>
              <c:pt idx="4">
                <c:v>Altre fonti rinnovabili</c:v>
              </c:pt>
            </c:strLit>
          </c:cat>
          <c:val>
            <c:numLit>
              <c:formatCode>General</c:formatCode>
              <c:ptCount val="5"/>
              <c:pt idx="0">
                <c:v>15.950920245398773</c:v>
              </c:pt>
              <c:pt idx="1">
                <c:v>37.628865979381445</c:v>
              </c:pt>
              <c:pt idx="2">
                <c:v>40.518693162681032</c:v>
              </c:pt>
              <c:pt idx="3">
                <c:v>60.74074074074074</c:v>
              </c:pt>
              <c:pt idx="4">
                <c:v>39.965986394557824</c:v>
              </c:pt>
            </c:numLit>
          </c:val>
          <c:extLst>
            <c:ext xmlns:c16="http://schemas.microsoft.com/office/drawing/2014/chart" uri="{C3380CC4-5D6E-409C-BE32-E72D297353CC}">
              <c16:uniqueId val="{00000001-DDE5-40B9-B8FC-669283D91E54}"/>
            </c:ext>
          </c:extLst>
        </c:ser>
        <c:ser>
          <c:idx val="3"/>
          <c:order val="3"/>
          <c:tx>
            <c:v>Centro</c:v>
          </c:tx>
          <c:spPr>
            <a:solidFill>
              <a:schemeClr val="accent6">
                <a:tint val="9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Eolica</c:v>
              </c:pt>
              <c:pt idx="1">
                <c:v>Biomassa</c:v>
              </c:pt>
              <c:pt idx="2">
                <c:v>Solare</c:v>
              </c:pt>
              <c:pt idx="3">
                <c:v>Idroenergia</c:v>
              </c:pt>
              <c:pt idx="4">
                <c:v>Altre fonti rinnovabili</c:v>
              </c:pt>
            </c:strLit>
          </c:cat>
          <c:val>
            <c:numLit>
              <c:formatCode>General</c:formatCode>
              <c:ptCount val="5"/>
              <c:pt idx="0">
                <c:v>11.656441717791409</c:v>
              </c:pt>
              <c:pt idx="1">
                <c:v>8.934707903780069</c:v>
              </c:pt>
              <c:pt idx="2">
                <c:v>18.46862018637027</c:v>
              </c:pt>
              <c:pt idx="3">
                <c:v>9.6296296296296298</c:v>
              </c:pt>
              <c:pt idx="4">
                <c:v>16.326530612244898</c:v>
              </c:pt>
            </c:numLit>
          </c:val>
          <c:extLst>
            <c:ext xmlns:c16="http://schemas.microsoft.com/office/drawing/2014/chart" uri="{C3380CC4-5D6E-409C-BE32-E72D297353CC}">
              <c16:uniqueId val="{00000002-DDE5-40B9-B8FC-669283D91E54}"/>
            </c:ext>
          </c:extLst>
        </c:ser>
        <c:ser>
          <c:idx val="4"/>
          <c:order val="4"/>
          <c:tx>
            <c:v>Sud</c:v>
          </c:tx>
          <c:spPr>
            <a:solidFill>
              <a:schemeClr val="accent6">
                <a:tint val="7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Eolica</c:v>
              </c:pt>
              <c:pt idx="1">
                <c:v>Biomassa</c:v>
              </c:pt>
              <c:pt idx="2">
                <c:v>Solare</c:v>
              </c:pt>
              <c:pt idx="3">
                <c:v>Idroenergia</c:v>
              </c:pt>
              <c:pt idx="4">
                <c:v>Altre fonti rinnovabili</c:v>
              </c:pt>
            </c:strLit>
          </c:cat>
          <c:val>
            <c:numLit>
              <c:formatCode>General</c:formatCode>
              <c:ptCount val="5"/>
              <c:pt idx="0">
                <c:v>35.582822085889568</c:v>
              </c:pt>
              <c:pt idx="1">
                <c:v>6.9587628865979383</c:v>
              </c:pt>
              <c:pt idx="2">
                <c:v>10.115639384753566</c:v>
              </c:pt>
              <c:pt idx="3">
                <c:v>7.4074074074074066</c:v>
              </c:pt>
              <c:pt idx="4">
                <c:v>11.224489795918368</c:v>
              </c:pt>
            </c:numLit>
          </c:val>
          <c:extLst>
            <c:ext xmlns:c16="http://schemas.microsoft.com/office/drawing/2014/chart" uri="{C3380CC4-5D6E-409C-BE32-E72D297353CC}">
              <c16:uniqueId val="{00000003-DDE5-40B9-B8FC-669283D91E54}"/>
            </c:ext>
          </c:extLst>
        </c:ser>
        <c:ser>
          <c:idx val="5"/>
          <c:order val="5"/>
          <c:tx>
            <c:v>Isole</c:v>
          </c:tx>
          <c:spPr>
            <a:solidFill>
              <a:schemeClr val="accent6">
                <a:tint val="5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Eolica</c:v>
              </c:pt>
              <c:pt idx="1">
                <c:v>Biomassa</c:v>
              </c:pt>
              <c:pt idx="2">
                <c:v>Solare</c:v>
              </c:pt>
              <c:pt idx="3">
                <c:v>Idroenergia</c:v>
              </c:pt>
              <c:pt idx="4">
                <c:v>Altre fonti rinnovabili</c:v>
              </c:pt>
            </c:strLit>
          </c:cat>
          <c:val>
            <c:numLit>
              <c:formatCode>General</c:formatCode>
              <c:ptCount val="5"/>
              <c:pt idx="0">
                <c:v>22.699386503067483</c:v>
              </c:pt>
              <c:pt idx="1">
                <c:v>3.608247422680412</c:v>
              </c:pt>
              <c:pt idx="2">
                <c:v>6.4106882227461552</c:v>
              </c:pt>
              <c:pt idx="3">
                <c:v>6.666666666666667</c:v>
              </c:pt>
              <c:pt idx="4">
                <c:v>7.8231292517006805</c:v>
              </c:pt>
            </c:numLit>
          </c:val>
          <c:extLst>
            <c:ext xmlns:c16="http://schemas.microsoft.com/office/drawing/2014/chart" uri="{C3380CC4-5D6E-409C-BE32-E72D297353CC}">
              <c16:uniqueId val="{00000004-DDE5-40B9-B8FC-669283D91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39238304"/>
        <c:axId val="16392541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#RIF!</c:v>
                </c:tx>
                <c:spPr>
                  <a:solidFill>
                    <a:schemeClr val="accent6">
                      <a:shade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Lit>
                    <c:ptCount val="5"/>
                    <c:pt idx="0">
                      <c:v>Eolica</c:v>
                    </c:pt>
                    <c:pt idx="1">
                      <c:v>Biomassa</c:v>
                    </c:pt>
                    <c:pt idx="2">
                      <c:v>Solare</c:v>
                    </c:pt>
                    <c:pt idx="3">
                      <c:v>Idroenergia</c:v>
                    </c:pt>
                    <c:pt idx="4">
                      <c:v>Altre fonti rinnovabili</c:v>
                    </c:pt>
                  </c:strLit>
                </c:cat>
                <c:val>
                  <c:numLit>
                    <c:formatCode>General</c:formatCode>
                    <c:ptCount val="5"/>
                  </c:numLit>
                </c:val>
                <c:extLst>
                  <c:ext xmlns:c16="http://schemas.microsoft.com/office/drawing/2014/chart" uri="{C3380CC4-5D6E-409C-BE32-E72D297353CC}">
                    <c16:uniqueId val="{00000005-DDE5-40B9-B8FC-669283D91E54}"/>
                  </c:ext>
                </c:extLst>
              </c15:ser>
            </c15:filteredBarSeries>
          </c:ext>
        </c:extLst>
      </c:barChart>
      <c:catAx>
        <c:axId val="163923830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54112"/>
        <c:crosses val="max"/>
        <c:auto val="1"/>
        <c:lblAlgn val="ctr"/>
        <c:lblOffset val="100"/>
        <c:noMultiLvlLbl val="0"/>
      </c:catAx>
      <c:valAx>
        <c:axId val="163925411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3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A7C3D392-D0BC-452E-A59E-2896EFAF5E1B}">
          <cx:dataLabels/>
          <cx:dataId val="0"/>
          <cx:layoutPr>
            <cx:geography cultureLanguage="it-IT" cultureRegion="IT" attribution="Con tecnologia Bing">
              <cx:geoCache provider="{E9337A44-BEBE-4D9F-B70C-5C5E7DAFC167}">
                <cx:binary>1Htbcty4tuVUHP7pn6aKBAiCPHHqRhyQ+VAqlUql0pIrfxjptESQBAiSAJ9fdxo9g55Hz6RH0pvy
o+wsle0T1zeiraioKpHJ5AbWfqy9NvTPU/+Pk3g81q96KQr9j1P/+2tuTPmP337TJ/4oj/pCpqda
afVkLk5K/qaentLT42/v62OXFslvyHbc3078WJvH/vV//BO+LXlUa3U6mlQVt81jPewedSOM/sa9
F2+9Or6XaRGl2tTpyTi/v96mj1IV5vH1q8fCpGbYD+Xj76+/+tTrV7+df9df3vtKgGmmeQ/PuuTC
9mwCS/CC5x/6+pVQRfLxNr0IEAqQ4/j2hx/86dWbo4THf8SgZ3OO79/Xj1rDip7/++WTX5n/4cbF
61cn1RRm2rkENvH315fmKNLj61epVuGHO6Ga7L/cPy/4t683/T/+eXYBtuDsyhe4nO/X9279BZa7
Y/3+MSnAvJ8Gi31h+4T6jv0BlcD/CpbgwsbYcRxCP8ISfHr1B1h+xKCXYfnzyTNYphu/GCxrJd+B
1ZPb/DRcyIWHbI/aGH3YeXSGC/UCx/MC8hEXiKYPr/6Ayw9Z9DIwXzx6hsx05xdD5v4oxOOr9//j
X0qbozX99n/+N/z+f//zf01Xfm56o9hGhDj4c/76Kr1h3wso/OsjXmfp7Ss7P0H5UtJ9GbOzx89w
u794f/GvXwy4fT25c6GsfwmjXv3rfZo8/nbXvDdprcS39uffLErehes6LvUp4PEFXI5zgXzHDyjB
H9Pip3d+CK8XrPv0gR8H7cUvOYNuXwNyvxp26zRp6p+aDN0LF2PIhtj5DMcXaPkXgetjmwZnxekH
7Hg5nD4/eIYGXP/FwmgmU2Az1k7J48+lDe4FQRg23XVeKk8QP9MdQon/GbAvy9MHs179gFkvA3T+
/BlOM3kBX/2LQXX/WDwa9a008m/mNmAQBDvUIe7fQOS7xHdt9yOFcD69+kOK+745L0Pz6bkzSODy
L4bHvE4bkb6a1jOmx1eL6befSfC8C8fD2CX4zxLzRU5zMEQQEHNIeR/QO4Png3XWj1v3Mlp/8zVn
4M3ri/uLxS+G37ZJfi5g9kXgQxnyfPdDTvu6U3K8C8+BOhR4Z1T8+3a8DM2n586wmC7/YkjslT4d
f2rTii9cEhDPt1/kA1B9HAyVh0ys7suy8wOGvIzF5wfPwJiu/2JgvJHvfi43QxeBRzyo9l93qA66
cAPb9qAGfQ3C9w14GYNPz51BMF3+xSBgRw2sDFS7n1lObNjuYAqKj9X+rKHxQOZxXOzb3tdo/Jgt
LyPy5bNnqMCtXwyU62MNEuynzXmpi/s36Re+gOJu4wB/lM7OwgNfOC7CCBH30zs/8K7v2/EyGJ+e
OwNiuvyLIbE+junP5MEO1G3IQ/SzxPl1q48uqOf5oICe5anvmvEyDh8fO4MBrv5iKFwrkeqfGQ/O
BTAnBP/8SWi/5LvQUAbQUhL/z5L+Zen+vjkvw/HpuTM84PIvhse/3tXNOP7MuEAXCFE3wOhjj37G
Z/GFT6CkYP+jAH3WgPyAPS8j8vnBM0jg+i8GSXiU5bH4qU2hfQEKMXTl6KNOfFbF3QvfdWGIhs/A
+BFLXkbjzyfP4Jhu/HJ4iOPPJbcY5l/eNGkBbfHDz9e1w4MaTz0CiHy+/WXSCo/fN+jvYPn05F9g
+dUS1116mjTITyznv86sML0gPqWeT8jXaLgXDsxfKD4r5D9gwMsgfH7wDAO4/v95ZPzNTPuDb35A
4KuP/LuzfAzqLyHEBvnw+QfS0Ze1HAEQEBC+Dw3g9HOWrT6N2P/enJfx+PTcV6b/d0/s/36a//m0
QwSd3Oz5mMQXA/1v331eIBzeOHv0W+PjD7t1+f7314FPYVoPjdznAxjT13yldPw5XX/hscejNvAt
Fz7yIW8RhCYF0kYQNt3jdMcH+cRx3QAOari2A2EGcVao2nA4xeFcYAdG0gHIlpAW3amd1KqZbmEf
ahcUrgARj0wZk34+orJVYkhU8XlLPv7+qmjkVqWF0b+/duAd5YePTUuk8AoXDoNgGM1NFQ9YCNw/
HXdwDGb69P9UXkHzIU80G3T+VPtym6fYZa3b7hQV6w7bS69zHyu3WGiOBLO6bjvmTOHikOVyXSm5
/WL/XjLIs1+yKLBhcdj34aQK6HxfWlST1lI0TjUTQ/dAXVGyvErmuZdELcKY8TSITNtHRSPmXSoO
Mh1sFndVyhpfHjx8a2fZjUX1Q54OHaNOL1jq5AdRqHUDaLDAb3eDah68Lpm3VrC3dDbr6rlbpZHH
y5L5qV4NBpaKuDyMOfyPacuUJbjfDdKsiE+WVlZf5iZhdlEcKpQ8uYHYWIafYKcW3bjray5DRZpd
nypWevE+G5PF2LabMfc1Qw2YWopi29Bmp53sFKRSMX9hO+W2GIuUxTpmPPb3pCy2BBdPHjY7TdB1
0xyrcaULGraG+XzcYFockoafOp5vaFkcVCIOjZoXOUlYElj3SRd5eRo1cOqpthZWmZesD2oeDrrr
WJ6R0CXupRY3ss0ObWkirvIoQHbHRKk7Nvj8jRShP+QHIioektKpQp+AgXXPyJC8tZU1G5PkNunp
ZdrXq7y9FUjculV2kICcrLNNGmSbBFnXGYIVBgvq441Twr7U0mM6CLYNuFnJ4cs1OF4S5GzU6ZIS
de3ibtcMKmW5nW0GMlnu03052pyJJg3rrousxN9a2BYsEPnGFySU/ApTVzOtajRDeta6Xc3UEDBe
ZDf+OFe9p5ltykWdtQ9V1e1ijxqmc3KrgztakahrinUF94Cu72sbaWbpm6LQ92OXH77j5CA+nEWd
R6mNYDBBHBQAFf3ax3VKHd1iXTFHaMIk2GVBVOWNt4il2Lq9eII9j1mfObOsSme8tB6xuDSBc0Am
E9G3rfGmGP86B/gOhI4LursPvYoP890vI87zSzvJcrthBeBGmm5nsBWSxp3FNglpFy8K2d6OVvfg
5OpQBhCRTueworxB6cBiFLx1lVkpvlJD9iZ1431jsg1KxdrlHWu6umYdxBn3zC4m3W4kalEbCTEw
tJdOrK9sDAEhOS9Zlaqtk4+CDfjR8sRVXkJ4NskiEElUZXReDng9NHmUSOt9WXYPXZxvnAIlLM1V
ZBl36dj7Cos5FeClBGxqS+dW84b1SBxcNoh0kdv6gDufTY/GVvyudeTp27uJoOr+dTc9O/A9RBGc
RYF8/+Vu1uMYD3zsGqZ1MudF95DR7qFH6uBpeciMNWseKdF3z7Fe1ZBfXA3bmNQ+qzpymfTJKaj0
qk/kWnTuspeQjodyRgbn/tuG0gnWc9gxSGcIWASCUzXTQr5I/WWnkprToWHBaCTzizH0eMxoqw52
KTaFIcuMe1HW55upLqRyFvfl3khrZkv5ZMth10tvm/RLDFDrMd9gSFhuIjbKIo/SXqZoXseUs0A6
bYhiiNQCmVXaykNpq0NNiq1xzcoM+amO8TKFo4ND2e+464bIl+u+l/sgGUK702HdFAdXgJc4hbVX
kLw8jeY9JOOmq7Zpkz6ZrFjr0jyIyWHa9yimCcMx31iQGgo/3/DKi5pRbhFOTs9+YblXVCWzHmpe
arcdiyFNVmrXNY5mcVAcYuItuZdv3FREdrMgON9MHjPSGYrxXPh6PQwKz78NiPMiIAGEIdR26Ez9
s6wAdaPLrQEAaZJYhG0a7MvWCV2/YoUsMZNu6oa1lGs0Zge3ceed5W8yk0ZVb9+PHAtW82aV6PbK
7tSsgk2r8+zp2zYCu/ir07gYkgTwFhfEvDO+0FDtocKGXME7tYbZUOjjcpuY5oF3Yk0lFLih1Cs1
djsrKQ6FZ7MMy4QFpFl5ll6JxroRTbPhKdRUnK/tgM5St1rEXK411asyd6H0JO5ydNGJutW1O/yR
OnZYmezJk2pbWtmmpPEsH7OTGdxlDAhnTXzbewelm1mm++eSAUVnZkRxIETfKpUvJO5WgkM4NnqV
DWLbBPEslrC/SbnIM3dgGvG1i92FlZf7OI5nvtvemKF1mSkt5pQZy02/mNxoTOp5R4cbnqitndSb
Jrjs6kMDR4lje17m4l552YY4XjQBpat6VUq6L0a8zES/S/x8nUBpT0mdsol81NRdVgXPWXBXBOVC
iaZjflJsUdDspEuiEpad6HRTcm852PGsBSfMEL6rKvWdIvACrgi4KaXI9VwKAuLXySAQRZe0EkMN
4NhnE5XQEKE+sW98z9x1QY7Db3vSC8zTxwgYJwHB2IcDFGeelKsuJmMHnuR75RFOx0YOXmPvHc6z
/VSNHdnuUDYxleZaZ8kuzYOZm1hs4hWW49TsO+b8lXaCOb5LqQuJGwrhVLK/yIZZkFG771HDJLir
Ivlt7DQPY9COoUyAoCVIvXXzJuqwfpCm9L+z/Wj6+rNkjGGoDUQcwXke6Om+fn2V2KazEqgaKQlq
hlq9cbJ8E+TeEraG2bme68bf13F6OzQmZ3HiAq/VzUNTqz/GJMAsd/Qbuy8kMDsHKqiATGZ1Y8eQ
Ned20TCrR1XYVeO2bfzvJa4XnAcHcIoCxsFTv0rOKLvtF76FUA9QBsF1XdL3mNAuTJx20SKOGEGK
s54MgiVT2Gdy5fDymsRlKBFdWsG9A6EW9rnaVjVU/28D6513OA6iNkW+jYHk+MC5zsqcoc4gQHxS
zPJyNhDusOS+4KQPO062Lh0iLw4gF+Fs52iPhMpA2+D38VuNhjmB6sJ613oXx3Jt5fxeHhpYA7BR
2w6bcVjxunFC6eeXLbYjL+tsBuMoErZN+zAmfBFo/6Eb+o5Bbs9ZScswdwMDcDaRZYmUUZKdZGcp
4CPFOs4KYEYdmo0ZtGJQ7miVVazR+iENkqfJHVQFgMoG6HCWQTvSFh2zLBoRBOXCltY7xIHi9i2Q
q6wObouGv+2nToYTKsKEl4sMyHyqi8MQAMtvaHs0WVN8Z78RDDzPfBnO5kKjS2xoLB2CnOca8kUo
OZ3mriBA6ISsFhpq89hR8EZUAA3wLqHzyYM7nooTsY92MVxLBf2Ljvdp4DA1mrmg0D81zCaZyzon
f8rqdmePPGAtgX7Lbauoruh797Yq8Rva4LftWvMhYSb3CBO9iJnw8G7qsPJAbH0ADkMuYemG1zPM
q2voJEMnfu855VUi39pxoFgNWZF5DSGh04W+yfOo5f472XcmjCHZqLmTtQ3ATDa2nY6Xy6xIktCr
rBOn0CYAwRLMU4j1VtaEjdffYC3rcKC8CDPgoqEVVAmTGW7Dtjc86nSNIdVXAjqu8dLJuzJshMYs
0K0dFXGFZtlwR2oRhF0fBCFkjDRsK1eHban4vOJ2H0o9Fgtfj9epVwvmd+kcljFeV3U592XVz/vm
bWGpKhq9Mg+Jyvc4J21o/MHMaCl1ZIkbUibpvPWoDOH4+2UpSTErBqebpWlw58PfvkRZCwaPD9Sj
KIQ+Bnr/PhvnWhrITsMQqQBM9kexwC2CR3mZzSkJODTrgTXL43KnhJ+v+ry4zbQ7hsgrx3UGiLb2
kK+8glwJVxcsRdYbOI96rL3qYSo6U53XTb0zFiSCiTz7sQW+XY4ucLSbhkAz4VrQwzoTn/TM+OCn
/Q7l4kDaYp0MeNkprBl3ioME3+v6roVmsdlNXMAq4tu6hQbcAGZZVaw5Iu2sBzkB105Yle1KOBBZ
VW5WEnoz5vbZkzXyeeoWDIlAhMHatDWU6gyWnXgQgtAQuzl0QxCRJzW6IS/fNF7msBzBX/8gHikf
vMpPT9Iis6YdV5jHkLlJGjoVeHMAnmlj6FR4mp4qXl2RtA4bXKxpmjIv48cY6VVHIOm7ZInq/KQR
8B+cH6B/39leenKhcfZbuZsaceF3Oy7NbnQ3TVGNbCgam1mmvCGqiOwO1tVY4jDU6aFvsyeOMWeS
DIs4FRuNC4jUWkZD3N7KptmhIERiPIn8DRi813k9LDLwujCXkY4NYpXt39ljZUWjNbc7uw3tXKHQ
l8s07+2wa9q9N6KDLwHBAIUmgfSWuxlYUOanxh4iiKMD75BZJNAf2jn4JFG2DH2HTu3wemrDM6pm
g7nVwKEq7O+lbh8mQcUeTly2NRt7X4QTR6Iqe6JtsJcPQRzMYy33qGsfhr5Y5NitwgrolXbiyzzP
Zh5tH7AiS9t2l4Pojpm35S7fmDY96RwSjCjWplTrdswvuYVZC9VoupYV5mGi/97g74WqV9hNF9z8
0TnJmvrNwRkg2auxDSc5iYpuJycJxzd41nF7bevRZp2A3U9ws/NssSEDjrDFL8GdQONixs7fSuIz
bIIoG4J9Plb7Mmp6f59IL5zM7eIBYiaZ+GIP1Z7XK1IMD6Sjb+qxCYcKEr7lgBBTmwfcdDOrFdG0
Y93Q7Iok2E8KWc6LtUiz2zZYZJD8FQfqrOJ9MJJlInEVTl2/kgMzzmMaW/vprX6rFo1M5pO2Ao6U
WXbPqAUOdVcl7ZVMlwPoRe7oLVSuU1YE6jDR124Q0IoNkfBy6FOsWQodVKa6HYJNcgZ7Jzy5bXR2
aul1gdpI4JgyaqCnSYq3DpdbYuWnqZ0AkXEHDK1gmcZbw6E7rqnls8TTGlI/fK8c/MhNYf8QSHKQ
EO5EMJAr1Co5t/OlW4+YZQbovuqqGwtViKHMT0BY68eQ9CfLKlTk6JhGVPM3g/LqS4fIdziFHqvW
xo/Gwpr1Abb2pXhjOcMA0ZedNE+vB5MmM17FxWUW4BsHPC9sLW5DtEEtYaDMrmyNSNTXhRMWPf9D
cAlfWbQ6Um57ZaSPor7ogrAsKj8qqzqdtWP7R5ElWejGOlh0aRMsXKe+7H2rXDjULxZxWWFW6nxt
WWUwz/3ERFaNLi0nAWXWz96htH2rO6dnUjUZq7RvzWJhIhDPZtwNLOY7xswkrsfr4Y220+Ly2YC4
9s0sbpJ57yrMPNfSC7+8gsKUr1xropd22YQuggVUJsyEyCOd33tSsLFsdMQz7M5TnM+ea0DjezR0
2u6mqcit8cpyLixYsaXF3YhxBDtah0L6ILX1HfhKZg1zvxJBRK0SWif87tkg0uvHHJUyclo/zIB1
R0P9vhi7+nKkiIelig173m+iWtB2xmBeBzbQBYrry9ZLToO10TVqQzp6IkLG3HIJxcrjhVgWlhfp
sd7kaHCWOq5vFeizMy7KdIZ4M7La6VYBZIS52zgkzJRuGUdpvqzRwIgnWTKiYeHHHSjgILPDydQo
plDiUoL03PRW6ErZ39AMfCEpuBeihCRwrt6rw9ypkyjQ+qYCweA2sYMb2ouZnUNTmIsaRSXEA5N4
ZdEiW8Lz/owj8Kox2zRx4MwNV/5U6GHhfgXrBYbYWs6p5OMh4NxeNkV8Up6tw0rRjoFT5pBGSoZb
x0BLDfygD4aDsnTIh24iAXa3bgKnYW6StJEakxRU/Grpd0M6K/MW9thtVlAR/ajI23djDqJkjDMo
sq3SYRDKQYPH5BWPDL8igg7XpJY2MLzsqqbZTTLYeiZM7kZcVlsvAb4Kf33rZOAtykqzSDixAklG
BJd2lzzEFkRy25I3jUkQSwzsrU1dFXKrfiIHOErhRqldjXPUGhl2DsSuUR5UcpiFMe65i7TtzAzy
2FF65I32rIylQZtdKsqvegjKRQJRDqrtKpjk6jimPnNsDLq2995I/oeZhOUG8j63BjY04tqr+53M
t1lteaxIrXfStoEzZ1dekz8lo9iXl4bhhD9kJcgbuG/DKlF3poXkbLxwqqeVBheD9iwuqiVPZFiP
xROHQgPqvyxZPZpdC3nYWGJLCigGVMWXhW1g5JKcmgaqr7Kc69jI+aRo9EPHWZlmMwNVaVK+etuD
VYPCYgZxhfOnBkSd6YO0hQIrq+zUUQEy6PXQtjCZgPfZAbBZXEKrMIhQ20nAiOUuMZTLZxFtBEqh
gP0I+iyzd5vA1TcdKKSpKuedymCpgNzEr7hFlpWltoYqEO/ytSnSJ035Sfn8aVIuAgeqeummIaUJ
OAq43NhAYau69Cmt/gBKP4IZi6z1gAdb2VOcpk8xnE4KHX/eV1YfwoQr6kVx7WT1rUsMD5u4ex47
+YifRgXEj8fQNJoCxiuu9WZIi2u35ic8pBuvVt3Mp5c9nApkHtTnSYJOFcx3KmFCw82xGJsVFVDW
LFRHukeR7w2rArj0TENmD0RGobHroCN1wDHs1mauDV4gQIYo9KmAYOMT+0xBiTfgullzNY0NSN49
xLBfMJsC3lc39F1VQdz7aiHtcAigSkshNsMgnoczSgKNnMipqf8YtbOfRLA6Rh2b9NSA1KvWDp53
2ypubKMpTG2gT6lNBNVxZ7fJE7FACqDeDYKSLAYntKmzohagOzVxZcFPLemvCDT3HFT33KVQ7pM3
bVdsW9Le+CrNw7F0cib73mPEeJejJ++qGJbTT5xEB8Wtth771gOG4UCkONBC2tPEq2g0a9whdIjv
s2nOh1K1nvCdxNPJmGkq1EgU9lWznlhUDxMfpjnwUlpsvRp0vgw2iXLwj6oZoB1Ij8Yj0WgggCqQ
xZN2fEB4lRqgwD10PoUMrSze903y5KGHrA8g4CFgcxowZ6Rrj3Y3CcCRj/m6r6H/Tjz+ZDuI4VRe
gsutG/hy4FmHASTFHmWLJq42bclPKcjtLWAFrpyehrE5GHDr50nYNFkLgjzKqLmGNMcZvnKr5gGZ
5E3iAWtzQWycAoukYAeymGfXm8lfp2b0GegpMCZAn0kavpGBvmqrYjNFbWOPc6sXV9w1y9jnM3cA
sSbO5GFSOScBPO5G4DYwVzHoruyqSMg0bCpvFtTNjiu8FNAROwl0+I0XSeJuNUAudb0gLsiVTQkk
9X4aYU6XJs6ZS3mY4nGSxqbJIUKwRQpll3EDpVyKgwetjDMCA8WwsZA6JipZ+mbXqGoxdd+mLhdT
sE+zTyjeu0nc92uxmdZn63zjG1D4c3TZUhGNSq6HUjwBtb20i62d5Sxr8zS0x3hveeXCgBcYp1nl
WKyxvpJ+vdLTMA1xewcBO4BL8FmRB5cZbx/oNLeV2U2NmivewIJHcwe98/0k5j9nxjQrtoqTfQol
m7g5Z8ATDwLWK0rIforrhwTkMSdLrgpXronFT81oVt0AVMgu5jQzM49viyHexApUNDcaiVn2FSYh
TN6XU1JFSQoTVrmsoVkn4AAkpvt0PfAEOlngzWOt1hZ8oxMctO9epWMytzx4c9UApHXQPRgKDVyC
1iC/w2QUQBCJOri4Xk05rNfN6pkhT5vs2d6+HmOGC39fVhBulDcPMObaTvr3pKAbV5ySRG5GFOyt
DnZ+pPtpxlul9wg3h2nMm4LfF9aD6OXzfEt00Ota1b6eeiRg8Ry6jAD6nAplwC7SvTWlqiIR22CE
LIdzEJxB1K1UF3qqAUZhoDq6wyZ27uys26UqOWUkP8UwIW+AWLAOZ3tXQlsbJEx3d9nY36sAJxGS
bwlaGpD8oBkeIAv4ChT+8R553Q7zGvhq60Hz688yofwo8duYecXcnthEkHaGibEKg3hlXBiAohpa
ucyBybNRd4NbVCxugZJy0qnIoyqy+XD0M2mFRQ68tNLlOO/T9gbE/A2QtllHCpj8QYhSTwyzNJsI
DZkP9ZCzwoFKLLPmsojTZWKDCFcTcSzsd0EWhEEB7QVu3sDpizCRySwzECoeTo8wo+4YqWFOOdWf
PpnIsAUTIturK9ZNAw+vHWZGUTl7thZO4cLOWsN9GoP2KvWe1vkxM8N9PrTzJtX31IJV+vGyHtKc
CVJVzGTjvZ9Yf2AZzzgFWgSFp8gWcLY6Z3ZGN0lpmRAo9LqweQtD6OEKhqBz0jU3AQcKXvpvHRuG
w2UXVAwH+Rw41D3p212OSyus3W4HYlWUGGg9xjSNel1D66PSo5fDvsZeO4sxqHHU8jZjkORM4z7y
HP5UBnhpStgF3DZzkIQeAzDPQs1DlcPKU8eLIw6B2cHkwbiwZqv0VymB+BrtP4QoK2gNxLHD1t1g
k4XjlTEb+sYHlh+WWfY2F7D/VpJb4WiJRa29RcGLedtbIMkGcRzapMCwMTVzkqpgz6ZqYYeKeiNc
BnkzGwGJBnSeImnCLOWhsazHvMqDhdbpGw1TdoadPnT6HDNM435GTRyR2pAowG3PXK9eKgTThIB2
tzAKveGOsELuwhw7dlNmV9SEahqyjVUFFWJ861VtDqwRFkqrOEr0oJiqQPYfWlsCGwPWgbiM7zai
dJcq8foIptj1Mu7tVUkg+7oEmjCo/85clQQYX9BFqQrgmIZQl43oj0iAwU4OXiTG8ioNvIo9v97t
09uSiLdF4MmZwck9NcVNK2FRduybUAQaijIcUClyNM/gSFjU8/i6CioU5hbuQwUkIXO9NCSF2D5v
g5PH0HI4BYgJGkbNZbn0E62uqgLdVWPeRhSOZgRDTplMCbgij4HdclouR6/rFrYFgwXO83tJB5bZ
nliMRQCOLxRlVVuPIBtxd1Zm8fo50qXA74O8CodWDlFX67WojM9IyyFdkn6T+bDTBWRUmDP3QJyp
s80UHNFInSzSaWDC1NEoHAdQsXI+srjIorqxVpVj4EBMA4FTy/euVcVhH8dj6MLBgJHAzB/2bZ5B
BQfdGK1kAideoG04CsugaOjskNpQnAoNfKfQ/FJ00NdYKciJ4BuzPE1vZB3nEUqsMHHJzAYJg0kz
pSQQCG36/yj7suW2ca3ddzn3/AsEARK4ORckRY2eHcfODcsZDM4TOIB4+vNR6b13J73/7jpVKVWU
2BJEAmv4hqWiCV2oaSRX36BKQskDtGPZwBjIcDZMo58iuXPcrzoom123NtcAh0RTV2s8iTVkgXnK
JIk08BJcsSkNeep8ASHmh8sckqxxolLl664Q3kE11Y8yC2JTDIkJ8vcG8Tmiy3rWGoqgXrg7Wass
CtCLC6ypydPXUY97bgroe+gBUqUX+JQPNSfnPH+XhtOomnBY+rbuQ7AEQeOSmPr81mvOq+/c1AwR
ogz8E2uCCj0JjjDFEfn5t8bWX3pfhYVa71JSfBGVfzv3eLWmxMUBNf4yYLIEL96v8T4zg45WyhJe
4cAA1huRDqgNNSoDIDEbdircu2bKD062vriy+BAbMsJI9U4dhBw++7d9qxNpSFLT6mUqy3c2IOz4
Q/2xTngRUbUYq9QbgO3mHPdcfXgc/yxriDuG6VWNHY3SGoe4Kc1LKcyPkfmPgbxN6wIiooy86AwB
qAGbCeQ8VNPyUqMbuYapIUuKWV3E9tsinx9z7p/EJBNlUVub7GZq3W+ZK+rd9YJ1/hozUr8oU70b
t3if5i06YmlhWvF4ZvmPXGjcfIqUpRp7zipcUjWhPGbo3bbbWSpkN3Ny+q3xKLElOtfFXZU4BB0u
jubPohjvZUpemhZ9VsZeO2H2/oLrxJDfGxdRtV2RXHeQGH2MtL6kiGKGrC9pCvCqmAEYOT07ODk9
E+l04fWm+AW22faiQmAtc1VvkqObNdtSzYLV6+WFGID83jT2gL6rj1RKaOAYCWdp2xgCOwT0uXyX
Q4G6HIgUlqcDs3OR8yl0HUOpH6Adm8JxaPM9WgtAqIvzY2KHPAWNQoK03lkMQAplR2/muURBnKL7
yYJ+DaXHTiXF5VAU93Ro0Co6ThY2DMoLAeoKoFcRZb26X9v5ru6rH9wR5Z4vu5IjIpMsM4B+na/9
ioWOQxO3k2lxPuTRgVspCbYPXODk7itG46l2n+nqxMu8POKkpdfNAarkINuOheARsVflSCOisiIk
VsZCIPKAYHoLyBitCne7nQF3B/6S7wsy4vg75gy9xjt6pKdp8T45HdKI6IdQusAaNzbR1dOj61KI
CJm5cJwkRxTvfRPcAuYrwoJWd6zvxzC3+YmVWF47fKsGH2voCXpspBUkCxlVnMRQHPS4ZkijVCKZ
eRk0LMM8RIXA7fFy00TMKb5oIhPdqhlcfncxgfPGUbE5NhoMct7KcpBUAtykJCYRCzarzftXMSe+
xc9ct/L17HE0ZqNG0qB+/bHVfiDw0EuO5JG4y/fJq9oIgtVm5w7IzM5a7DvShDX1EdEtgozGzkL6
7kIQU3G97fNrGivRA0Wpk38ov/jgU42CSyPRqvK9ZdMDgC7gS1skkryKyjx9RqByQZlG1124avyX
zIv3YMUmH4slhcAPiEc9nzwfrwDIIdRj/lH1M4mcJgtzk39MgavARZuwylGglCVEZ9MXQDDJmGc6
2mJDOqgutOxUNzrZnnvbrtVIt7ZagAbX2AAM9dVgs49amMfrjljcHaNgo8bCzPtuRPxq6veu2o2d
aSOt23jmSc+EE00OkgRwwGAHQsJzuiJ2c/eF19mAyqOL+VaVKdU0OwLozXNavTeBPHWjTObJdZMG
ISIqSkAzKGPbuHAefWVehUR4ud6ltlZBVINgK6ryg20v5ri4LGwrw4mrPgofsIOvj05nd2lH81jY
ttrVwgIx9v2obmiWBD1eIc+TawHppfSG9yWEfzUg/uvqmr5LPOfFcwANdKlpgFii3lWDE+nRggay
MuIr+gA7czRDcO9HFvqZfc+jvAaqt6z1uxxRz2svf+bDfOMB4wqNqtAoCBT8+t6R9vt1V29l7PVj
GeoeuFkfrxd/9LS7Ex0ygPU+Bpc5u17hjBGdI+wEU5QRwIm1P4IrDVq5B757WtkQB6UH+FzmkR7k
czGCd1M54lPKSMRZVkStbooIkpjvzSq20gdXTA7qU6ZyHYNOdM/V3B8CbOo57c29UfRDZzU2/bRP
h6Z9bvMFmaCHbDNwIR8bnDzKTXsBemBCZxZrErTsrNyS7QYvOPnogaPRD/KINtOXoWrWSHFUryUl
b96kdm1Q2pDkznrTgvorxuYbNWieVl9jB3bB58BWF5v2WLQL7oMNMvJ1KcO1bF7lRinC74cyZzAy
Ep8bm5XHfg3KMHKAluxkW+NF/C4DhdeGdi5/amO1qGjs9ggmnecf5egNoTMMcU/kswrAQvsTOcvZ
R2BK589T3icTSY8bX2b0l0rbLHQYUpEF4qPSxBv9IlTgDaIv6Xjx1hOhhoe+BAqfpoBiO2jxcKrb
TczaJn2bDiEnjwAOl9BOSN7TZO5wlt6ZrJNMeaCHlyLfVSYCoZ9MKbuVHZjGKie3oLouFdTq2MkZ
oF6B5sH1kFNrMkKZWJ6oO7/bEsDxGnQ3ToFAUY45xBmj/1Ca/L5w1xsmjJP0lXPv9vl5C6mlhw9B
EHIGC7qNrwywv/q40uCpiy2lpQvtDUFrsbhHWnQFiFe8MNhMlMtk/kQmhL08xaYE72h2ywJqrRoE
lHngJKCiDUL/e0HlPXPmuK6wQYaW61BsVLwgQxFKNKfzwKOu13PER0QCBvCUDdP9QoOjl3ooWpXz
POXysuQ96gabf13EzOJ0cL4pa8/riAJ3ouBSO49eUnDLYdDgZaB7SUQ7gMzpT3Xpo7jlGxuVFimS
UfZQALBZ0JvUrDvxLM1BgxsRZ6IIa0wrjKsufRbkOBjDgaWga7wyH6ly5ohlfRHOOVB5KCVaq9lP
ZstzoOJWUqvdlGK/VbN6uoYiwb54hXIhfG91DHZ5b/NFhte7Y7TTx3ruT41TRrkPFotW0xw1jfqy
Qhu3s2J8kTn1Q5/GVQHg3++wEq+RKi7rBiwWrp/DPiu5BlFTg4rNUjxc35UtaIV8zrARbXDICx6r
tvohGfgGmA/akBo0+9cgr6f+TaPSmF67mfL9NVp0njkwjuaPBuFs5Y954gffQ/EvFD8ryLKBC3ye
NuC0HY81Y49dveGdeQFlcfWxCaBnsgFxkAk4BXlXGW7R//mP2eT+pzzsz+6NTRT2Z9EY/CMQN2GA
GuObh4P9JtyemC6zltcAiVs0JiDy0aRN8y6oYXrYVAHXtgKA4N+/q/tXfQ/elmEaBQUFCQkfxbL+
pO8R5WRL6zs4NhuznATWewxBATL75E/DyUDF64muCn/qlf8w/vzxaX96V761HaQIKvtjwuq/n/7f
57bGn+voz//84zag9T/Pbv412fVvf2r/o93mAOjff2hbzb9fC4v5Y3Wb8eeXJ3/xIf0vTqOfg2L/
l//8xYb0i9vqXy6+zaMDFdWf7s+2kl8sSP9ya/3HgHT9hZ/mI1f8Dwc9BDkhBGkYdCT+bT7axuiA
q4TiEE0hgwkIgsR/mY+C/yGSU4jmXOZxznxsq3+Zj/j/YAScRH9KfAnRj2T/X+aj3/YvZtR6GKTB
CYO/jWNL/SbNw9bt7SgFDW0LZLrkbyttUZGrxYREWT+cm/oyBN4zI0nQBG2EeFmBxfP3wcQ+C7JE
dFqeBoZosqgfui+yf9Ko/rZAaNvAlW2uCHBmPoSxm2rzTzu9WBSVJPdWaFRniO4YLQ5BI7pDQdwK
ZBLyVksdqHwc9GNzqk9ZC6FAU01PeV+vRxAwfRKkmYprqDhOqNLSSOFFjm2n/0GXvU17+SUUEInB
fBTtu+sFuHf+9kn+tNKKbHeQQ/ljpeneWhW82Ww1N62v9R4ixelYqOFh7Rwbt6PwP1skpbNeayiY
FlElQrX04GYk39mJHXFbmgdeVQe22GrXTt36ZVDLgXZvkFDQBzh1NSwi3TOKMH5GOzoX0bW/GuX6
tfdQAlZTetR9RmFnyTAP2XP0hMb7lTDffzZ9MSYAZW4CtopzOvnIxJ6qs7gehogGkErlDTUxmav2
pE3w4YxiuufVjCjXiE3FyezyBKEdIm1lkzGVw8M4FdPuT2fov0TWbfv/fj2hSobEHSeHYv7eb3fe
OrRzx2VYw65z7papEGFZdmssW8dAhRGAcU5BYfQoiNbGveQDf17hMzoUrltFaeGvD1AHvf7Dmv56
j12MZ/Qw3ZQRbzs6v95jALHunDcrWNWemftlcMylsfalM3a8XUbi3DQmVpX1H+ey+7B9GURDNa9f
6pZ8bieX/EPyuUrC/5x9floHZYDBdj7Gp7Hf7ApDA/3xXBdQnI6kA96aZTc1JLDJ4vZAF8b2bTTM
3ntjTcBqLr4Dqrge92hS2dGkffdGxeyC0C5cVCb82HLyJpYFZiJIMMJ5ar+lHfPPoyEuAIC6imtb
0NClZXacZtbu3HoNwqXT1bnxyvyfFM1/vdTwNgjYI+GvRAAKfrvUDYw5JWwVMPH03QsTm1rDhTFj
zhSKHRIZqAAOTT2tn0T6zhanPKNOo0njjWjGWj7Ef3/n/4u+Gh5Q5Fr4M/+LNl2uqd+i8Mf7y7oB
GDq7O4ozer+WpL5nbnEvjWLHv3/PLcv8cgJ+6qYDiKZxAiSKjF932zpbKBw98BNB23xyeIlg4vUq
amaGoziuk8VdZOMR6kW09mkzP012kIDvvDzJq1debQYmaIMfeua+UjdLjxmkLWg6BfuHKE23lfx5
I2KlFAeCeshNLPB+1xtDtpo3LgN8vXLvMwBgN+yN69247vymGzfPQtJB4NQv0AszeByNkumjv4zp
qZimN4cUFvgwW86TpZCblvh5XpV2VwqcKA19ztTN7S2ph0cxTwYhXp+GUZZ3qHNeAFjqWw7QOVxH
t/28MiCUf38bYL74/dPhbHGIbOHGhA8YSfvX+5AvNAepAWVPNYA1dWiwX9Cq3UOi65xHgGshOr3n
tKbNk3Za4JhOqmLSdD/IWtOH7f9MB2RKNdQ5t0GbxcrLHagTu2Knh7G/JynQyt7LnsrW/zGttLhA
WBLEmZvapB7mk5PP4gHCW7GTTvsKmXFzcPziy5Iu+nkWwd6W5pxWxHyCHqtJistghN6BL5AHNqE0
9qlVUQq1+KkPguapTr1baDoCCLFom3h0Qd7kZXnISP92zVxQZxvARTdOnWIkv0J72AMTO85T4z3X
/MaVyvsE2jOaiZfdtDXEidcYB6eZAbdQA3N2l/LQ6WU+CX9BZupaGNxo1h17M/AnvYpn4TQyqQjQ
bdlL7zMh/W4uQeN2fTs+ImrauyLtjsb16aFrCxkjErS33UTa24CuFyh+N439TBK76mCnCjMcCm4o
ENRM3ahmAko4oLchePMjZV4ajhAuI3MfnUWom44+Snf0biaCgJjDk5u0QwW21kvZUfh+tpt8VtzO
cz7sRE7aZN42n9keYJYBjF7q55EGc2hTn1xWqER1AkCkO42DQw/MgWjDjuly7lb66vheeqZ15pxl
4xOgUSmwPD7Iu+tDbw2wyxQFjUGXFRfSxKZryA8UZaeGf1el+tLSsX2oJRHn2ke/3pc9gP2UwoDc
i+aFDtOdnhQ5QlOT4oWpd5MB08VhG+NyZD/a2evfJgFtY2NHdWkJCig0JWfVVRb3G39rV+BvzdQ+
jMWbXmT9rOky7X4GGO7WWSTzYHho1qA/8BY+2YXTOBe9+6pEZkApD/YBFkKGW97nUdk19DTm0jsG
M12SYFzRdq3V96Fhw4PoItk11X7ZNnrVsvpOOmDrUu9IbT+/MYaqxZOjEyqi+3Mxzd2lz9evXev5
3+um31Wlc3M9CIIL9ajVIYOr7KwJGlmDLTy6Gw59LYRYkAd3jgp4Qh2gAO3sfioUr2NqVBO1PmgE
XhAgHOk9fKI+euUyX05lm/JzuaCqEGOLcym7cOxJvvehV7oEhI1Jw5ryCK58OEgB8gvFKqLaVsNd
f7UPvODBEbBRuirzj/DK+mdoMV42Vdxl6riftH0KsS6xryob7GlwxnlvKmzfnOTqZHs+7TypOH4s
eOsItLQ+ilS1lJd6e1gzr0zMUPgwr0EFOTL+dH1vMvr+paZzjz085nun0kuYQ04bTt4K2Kc0P1zB
ujeIVv3IeqBXtGiGT8gp4AO49nfX32rcgZ8Lr/VPixx/5FQsMQCGdpcvRRu3rUNC0Y7p4VoxYM5b
E2obsKfZgmx3F7tn3C9vbGDWaKC2S5jfQl5fQ76ZbWTiDChw9Kb6uZy9+snkd4pBDueVMz9fP4Ga
piepIYVoxHJTO5CW5j4JYFDJi9DyNHsB6AoGq3XNzqPTt8LCz6rnQe9LpJWbrrfnqeHDxdKmiSZW
QkugKnGEpkLvILwSoZM9eEGX79um/qpazj7Lbn3rVX5kelg3LXR5sU43w24yhJmW2a6Hc/K0mftB
1VS3tm1IUqRjEec5KR7ViNpzku1Bw9l18GqTnuUop0P6TVXGP3Z5F9xZvz5BM0zOVeF8KeZ5iYwb
NPG8FOauXIM8WYgXp8aIBNBbdtEk9cLF8AZdl7u8Xf+m62x54ev86ubHigSwlYyiuWVrlkY/06No
tH8YFUDZLGhy8Ab1/Bwo2cEmUn7qCDg0nL63AJhw0tOR773cVUkR0D7BpOT2QHjmh107p+dhewjc
do2HHMghXLd1MuNLRCB6Q2LyzNecM7OHHoI9ZSbdsZnJI44NP+e9y89eB8BjvCb4Up1GWzsntEbN
fm14v3OqqYTywMgbL8+qUJsm37sw/9OyW44kLz/62nYnVayQ1+ZufkvaVMelGh9LZ34h6I2Pqljo
SZU14osw6pGBdAyXyRte0qD8mmqE8nGwUYsxDckMC8Uxm5YmTLshe3KdYAcv4UmXLbwQRvsJPw2W
8zMkFW6SMW/9kjt3ZlqgSpruB13jkFOd7QNIEMPZA+/Y0mzPrj1P5rj6cu24pK/gDlTwYeTBcq8r
tnMLV99SAhxazaU4zKM4QEFWvpW1c7v4SMCFB2EheoZ953i3nMzDQ4aMGgdr0CZTtcoL4+eVuOmu
s7KLZTqLRHYLP6eLgS3IhTJE1nJNihMOxHSfw3lwD13AmAjSHgrRyL3vCtiPeZOdulxXySjSkwpG
uK/QJ8UVDIC7FQaA/QRWbRq7QxaYiJdzebk+LB5MeA3weOi4qmxvaQ0vueyyi+vBtRQU7dkKU9xU
BMgxL3O5q6HLuTk1RaYv3fbASVBGIjAmcRehH7mSQdKOwPmSGh4hmFVm7xMgOXGovfSugFMaZvTe
3ZesNnDoSfWprCMrF3VbNCsmhbTybin0fIcFBokeO/vkZvnd4MyHGfomt6Xy64LiKRLbJdLG9+Ap
gSAx62V5GcptREhmz72qy0eO2Qk5I9kTX5wGkhLZHtvCh4NsccakE/XNwrsJeIddnkHcgb8aqiop
3M6J89UbLiTzi2NJ6BGeSTzrxXAZFP+WNUN9O7pOaEFQPemlVXG3rAMmM6hPYBN11MFq/9iNAYjR
2i0Ptd+UcdoAJUzWYHDDqjeo8vgIR3bZnun2sn7AIRiZxhFWKe2cYPkt465Oe3y8nEYaUTaCwGQ6
l4VoP+NAJ9CN1Y9pTp5lP9Z3Q9q5UJHrLdoU6qHOPeyDwvskStBjVfcI3Wn5YEnwNKmshgYc3cBc
TRwaeYVifemW+0XjLVDF2HjqpmI3md6+1C7dFzk6xTs3ne33WaCaaoMTahsUvGqFIbfpQPJuH91r
FNSYADxmViENiBTlT+/fikI2d0CBn91sBuFQZOqAQUr6HvJ6AMCJA5jp1vc18h1f610HHVxs5zRy
gZhc3D5dEnS7aTjhO5cerU4dnL+N7GX2VRT9dxE4TUIHid00t2Oxn/2BoQe18dxXejeUOLru7NNP
tjJ6h0EXnwzceJ6Rj2Jpmme9ZSOdwRyGIS5aro8DyRQEGwIqUwJWnrOUHieF2/X3fQT93d8MrM2n
hAUAtgPu++5voK30gV94mJaBcJdDWijovp4MhOm2yOLKMV88bfpz5ohT32dFPIOV3aFg1HfXB1UF
u5Ez9QBv3tfrBc9y6Hf7zudHugz7orL/AHb8pafzYUL3IGj2MWwA0xB+63ro0pMqFQvcZqZao4pJ
dUNtnh50HeibNk9v2ezPt6XoQJ2x1fzTFKK/vD1m/GICAx4918dwpN8czaILMkkDmE7KbhTR0uXw
AUo1Q6I0DVFHyHAAAbKpZoQ6F7nUt8GU9GKfgacFySUvc+DaA5wxUIrPK42zNUMLGQztbVrkYv/3
t9b7y63FMHQguK6EGgLzoX9frEprNo+blCp3axTnpW9gToRJrp0xEcefz6ADH3sMrojzUc2fDGjD
ylLv81blXEp8dVgUQLAVXotIhMwstgtko7QuDUhBJvfC4SJiellPSzd/X3JdP9Vao5+Z0zzJNOFv
QyCRJAcHNQw8gSKT7J/guL9+RMzI8jHpmgGZpvAV/9oEL/CemroUFl4YVJTWIFNGqwNgSUjMupjw
HWsR3CV6G/zU71jjgJEmaXH++wv9F1AQM1MZx8bAzAJMCsAIvF9XkU0KzQQLbJgNrhtOTjHDyz1A
ZjAX4gFCVgAj1+RQWElhlpMiTr2hP8HcBJbM77/bFQz6jFFd/7ADthm6vyIgWJjvA6ZimDGGoVm/
LczKlToNomg4ACm7jLV7aenU3KpF9yhJ86fWrb5NLkXD1+RlXA0FO05Qqod1wNQNCbz2H64UQPzf
VoRhEsx38cUkDGZwwrzfDpDK2sbXKTQ9tNCYJwE74RVjgLV0HaF6MOkCYd+k94pp8jaK7hsmgcxP
eqqh18UwigQC3rpVAOBIV5xgYq9OTqbh1oIk/WAN9Du8ah6aYnFvZA9euOLTEOqKQntC5AtsX6dy
am2oHG3v/bT9kWu/PPVGPGEkh74bMdLh7gqB+19mZVq4FOWKwQlbhbB5ZXoxcrTtrn9bZGVxuJ6M
a6MlZgeyaI7jAXf/15/g0s+aOBduvs9zZ3gIRvm2uQCqEbBs66YLes2zaEZ8lDxnz6Uv765IA2xB
1QMVr2T3E922TTaGndO5z2oh664aFxSqW4tnXP51MOscenz0PuVNed92Vh/TRpILtNqYA9EnxNXs
lm4PLUVX/UcvOmfeEUUbDwN0GrvOjACwB7MU0YBZK/GU+xCf+YH5xpoPja7sxzLPED1B4olmuM7P
rSrHu1kgnPiSHCs7tZDv8/ozLjpD/5WXZHy8fhToRA+zSOnJp4gXLkdPkWecx7nHu7MYZffozelH
leoxyXjaHuFNr8JFkh62WwKYf+Y+kk0ACSdz06Q2xVuPtujH6MHyUgYmC9eaRQxTxHZGLPXNIIdH
v+rXd7ZCoInSVH5OzYgRB0Ntnhc56Ng1zfiw1rFn0BN7gO93nhrWV7UWM0hft0yI9WE32vbQauCE
U1tN7ormea0BfXgWNq6SAC3C+aYo/FExTMOu2oqgKVgC6JoWSBzkeMO0OHswSZ4D9TjVjrkPxspc
YHUYwfHI4TKOE4tx5EzkuW0ktwKghOj3GUTQz20TOCRxh8b7tOHgl96Hq4hATCyKTH4p2xwVmftN
dm6H48rIxbRLHdptmM2QG7jLcPOODLqyJrU4xv66HBksIA3Xw0MOsGeQcxB5K2dxH7TYKpmXSDrC
NtMC0IYiYPgGKzf9NDdW3f772VgzFdpCdxhbgBFtep3RIM4meBF6wsGgIsxXtzhc34Q4FObgBfQ3
UMSHUpNlt1TtD9/xggieHwX9pPd47dwXNL2njFmUnICJ485OTjKQiiWMte+SWnxppls4+xRa7R0k
WMsx662AMoTbu6F2VfwzuNpW5LuAeJ+hsoCIVWRHaAzVpUblg9lHS4UD6Nbb+XShlrN8NzdQrvBu
uTUlG+7TAnqfpaDfa/B+T1mFzrkbmdqhb9hXY8Wf6jlF9pLu977gz2j82S3GojG0hvlnX3FI92rs
xM3IDEeAPs7uBNYKHs9d7nT5xZbVzbxtgWEpZRLIAQWA62fPwhv1OWjGFVPT0OWd89SP2rS0J8Mm
crEsePtjJ/TBdGu5K6M2QyWR52PY0FKcu+3eplk4eB2/tHKZjsQhN2MBCxmyTg0OYPEiGC1xeBTm
DBbU6mgi1fiYYRJU5PhExZYtD7BWtTfXBz307Y1CuwyqsKJH4tf5Exx6de3PT2bFmLWMFRDSb8WK
UwPB9XTH9w2cWfUUmBtQiPQIAx9H8xldO3NhQb9c0zIUWOS4GLH3Z2dOiFPo5Lr62pLnAjLkw/VZ
I27LVEbFljPT+VgMIt0zGpgXQdNTZ6HRvIZau6R6B8ZLHS1wutMcLFUCcy9UM/5tBQUZalXiJgOH
2ezaHtcBkNZJwA67gWFlttKQNV5/n40YNjhpur++uRbCwTy5EQ4ez7MXj9R72xbnfKvP+kw8bENH
Tj7bPHpyLA7d2u98BwQkKZlF2Ep52HjDjSAY1TCOmDBhQK7FcvXXPQiLHVEMTkQ947gr/s7tSD8V
Y1rfrjZ4twHcqQPBlC5g7MENxRm58VzHTyiBL2Zd+/RcpTY9c0yU2RVm8uIq7dpjxobmMPJSR1Ce
QL+tVXfJSq7jsZnWQ1UZHg/EyRIHQ+Ri7OvisYEMcvfzvFwr9Q3NySvPuS9Gz+5BL3VvHQYsJXaY
/FAa05xFpvYlNzgJ/bhqjLxSGz/gPUFXdUpR5+77gDcn5nrndWrXLw0DVgNzB9ymhuycFoNeHCiD
CfDtndGNs6+68oUvKd2JUnpxExTlvlfwZTdgVc+A3O+uRVK2FC6GxPX0oGFjYtTaC1tYuWfIsYnq
OvHgTRi8pfrlGywp8qFVMDYPPhptVlVelIqUPEA0bBOImfsLDJ1VdO0wvZrATQTys1pF9c1Zhwrm
Z6MOV2RDe9kUyy1zym56pT6MeAHvhnjEdJbPM3lVvbk1OtMKatWvArvoR2We4ax9bmqDb74sLMZr
fG8wiBLi3GbYOdcg4fUgwFne6LdxhSAMo5ea+yHQe95gEALvCIgwC8ODRz356k/e43ooepM+wu7e
RZjCQu0Bcxzurqua8LnPGPUDT1lVJoNyhguK2/Zc0A4feSGYiVaJk/YWedZo3FpNgcZM83Sec6LO
wdxB/TQFO+0P6mkdOazI8NJvEwaeYWhzoVF9YKs3QyJZzZGQKQRiIgt2cj5MPM+/wkN2IDgrDysS
MdJEp/sEM/WGC63mcV/3kHcX81ta8vwz8fRxJSAim8V1zw5TwWFBRxWV3MVokYLNJ7dlCldpebcI
hf+Pr/NojptZsugvQgS82XY32rKbXqS0QVAOVfCuABR+/Ry0xsUsZsMQpRfvk9hAVebNe08irFri
YFeeWWATzQhEwJtorf75PtBxK5IZoTzjfhuP5lTneuNg89jiJaeciFoGQpP7txjz62Av3POMG/dl
k+Ans0E6TAUoOt8u61vvZ+VJ2maqTrwO5fneEuCgRz+gEt7jIfB3MjV87OicbqlZb7VQDDcpVvGt
zuJRF2H3WA3uhU/4ME1L/UEoTjxMvJibPrVJifo6fyGe/0GCdvyuy1xsXUThN5skIxGb+d0z0cfc
NhKvdZO0z61/MIy/qWWSDqwoSBmWBju3cdR5MevpaA2y2d0lk6z4FviVsRlxLX4HwGpvysqqzkPP
Ts24LGtUNk2SMckZAnX1sjU4705jqcQRo+pU2DNKFqOxsp4hdajC2+frYaLWv5qKBoS64sOY3eKs
vGm+CpleQWrUbzZZIlxs7ffVjnyfv1mOTnf+4tfXwGrDLYnk6VQJwgO7PEidQ94ifrhm/n2haNhT
pUkM/0F+yNaqplE8WaZqH/7/tgv83Dpu/98TXroJOgmXKRnNFztE/o94Ybtl3rnWQBhB1pSvnu3O
a5dKgZX37sm4a1wjix0OK67j4sNx8EPtnDjJ9OXaz576aSCKf1sU1sspmCrwJKV7m8RsPkzBp5m5
+OL7Mv0azApsBikya3mYxw7UVNWEmyD1/X0KauQSlqY8IY2HRLj9YXf/tiBu9O8P6JEtKvHhm2qX
lAbEKk8QNe0HV7XGfohK9zEoKUXlYOdMHUjlEMl6a+YgPE6tqN6mNsqOptgaphMQKeR+sNYvyLo6
noMgjyOfCRU9T3vTdTQ+2WUDOMxNmle/FD9koP4kXr5aPahQ3cJpnx0NtQd/z34xhvr6P19kif0z
12Z7GFeJy4mWaT+oyBhOET6O6uQqHfyKJivbzlrtHYKXJ0LvpJigQr635FCCvNCHdARFfO/qiGNE
R1OvBNtFYrS35osju/x0V20IMW5ZZBo9L9EyHhP8zNsmUNZbbYXhwUj0k0XimQuEhzCaTHvbjaho
lV9+lXmf3O5fDEf0V2lMm8nEfWkWaFf/8+NhivUVtlN3vJ8AXiuAUgfTqSQCnI8QMLww80/lKj36
4EQdUcfe0PRvkcjnJzfbGr+8zuw2gZ3Uz/VInN6uMoypqoHngl/leJfymEqh9M/XsuzkpRmcP7pR
y5MGpAO8KyMqT4QjiGbxbyyEHn5j0rc23gRmy1rg9CYjtNY7CzCHm8jUM45sbMLRCjxZddgk6Lpz
0M1Hz3kYC9f40Y+BGwdFnuxcPZGVaYc3DLjRt8qTn94cNiezZjjMSBMdNRpLuuxk3vpZCw9wDq5i
CnhuSqy4JtLWySjlcsyinhnVff75O4386p+6RzBD78nYmjtQ1O1WoMleIePMm1ppcJm16b5GWWOj
ckTEwJV5uE/K6Kh3QGPENoEzs3eEab9XHqGYJUvUiVHCz3ke8rOwp/5xIRdOvn851EBm4mxU+TPq
+6LRd43R1h9Npw5RVrex1Y5EBGtwRFbp/Ro5Ijde9J+1sY5M9a+hEpPr7PAsmtxORSAfs/W/IYvR
OHMgXp3I/xP5xfQBHutU1fnp3yw5n5bptQn9z0XOmLmE9bfoHPPBTzv8FGZ5NMwoCgiHBeZhmKOJ
hJZpHLHST8jNvXEESp1s0XVJkZhleBm1GPec2dAZu/CoMNDHtrH0F9Mb9d4zBu+VarYBZ6g5NOvO
e9Zydj68oXsvBqm53izv4BnJa24kxocJaJA4zyvJ3uVH5zmXWebyHcO8dZaSDrrLzWPLqOWtdml1
F6qMx6Qndm9ogq19975gnfpjMt4eK+1zwzPRMAYZ/rF8IkJNcrVrXz7Ncx+9GR0ZlHJnLl2/xNOQ
qv1kZMxtkOwY2mbiRWVmePSyyt3pJTphAkWnxrEXG17qxXYHSDtyIuvsR0V9zEN32k5hQuLW18PO
QUDcOWAU93k++ij/ZbjvSVDGK3IJqFcbbLB0OxiIjncXBnw1asbKSI+u2/vnegj8g+fKkdeQW7zo
9kX1syi9mM9Bf+ZgDjaVP33L8tUd2k2zuaGkfFKh9GF5IKeroLWOS8kgafWcE6vQBN69+QlZYiDm
lFwg0Hw1cze8+GbVPyyV99LlhTr0uQrw8BshneZiq/2/y7Zv+4FLjSap5x273n8lbfvasuL6X0Xh
zK19q51Tyv2xXfI0igddiie1BOlTMS+MFWzI6fdvpeN2zDorUNd5rfBFaETiaXiDssQQ3ZjJIpZu
ssM/OtLjRuJI0do+6QaBIDf1SXTB8FY73k+SpmCPwz55NuHwtJ7RxubgVHQBTXfqKqyydY/1wkSK
SJg3e9F8RMeBwK4Urs0u/6z9Ib0y0pfMPJSzbfrS+jZMMTiz5sMW7d7OVRh3WRLeRCkJoTJ4fUuY
hzdN9n6/3O9fQs2Iuw2u/CXEdQz68U2kRDANWTIysqMPGpripO8FnO+40BPBytluKg9aYe/LpzlW
LVP12RJtDDkhQYOS1oOHrLYL3MkECWY5JCmJoZztkTRGFFVb6cERnY25f1bFUm+5yKv93Y0DhMfu
jeZKqbqdHKFfKp1mZ0GkfIjm8FxQuW20K2aEjDR9sfQH7BUX78MEwSDElONn6QMGKh1XZljE4ZwT
bJRzcgxBkD9awoARNjpnOg535/k1r3rY9JRGHsPBvki2TVfnL4FhBXGdtvmuZvC3ST1AVGNaVJvA
xVaWNcK+oZsND24ShUS0Ge+Gw/JF/U7eI+q/d77P7eyHf+fay+PUM5tLhtUlwXLg/4bZ7nHtBSo2
naF+w+RmbvKrKRr5ySVc7Sx6M/YB5Nmn69l7N0OWN7vkcheY5vRuBdaEY8ww3SlXlE/tBMQyowE1
ZhU8J37ZfreRPeK0fWnrudwJMwt5JwbvPOYECVc5XZXagarg808hv6kNK3zPmyKD30FU0C/7n721
4PewCQPsHaQiOKYRLJ/c/GsXsj0PM2gtmDk3bqXhMcR00kapf4Uq8C2r+NEMsq+3y2TZj6XnVxtz
5mzZmsBkgLl4MibTyvAd4/L+X39eMLajqe537hTZBOym6Kxt8Tre3+CJeoYMvZI77t3uUJf5cr3/
CocNryAkgIsQw8WnY/uYy37fKkFEq0+yPfOT6CoWPxlOg+e1hK8d5wkfz6Gx0/EK39S/RcuCopTa
Nx3ln/ZaaFOULaegEh8OWMkms30w5XkXW9LNnuVaDAdw1CifvfdxGoxdG3nZy/1Ln6QbxzWtp/t3
Q+u7nPn9Z2sS/a6tTsTASwYacwZFWz151v7f91VWL4+9rX7UE8H1Keo/uAzg59lEUBkRY5Cnb37E
r2Q83n/VtolBJEdMDFY7cUgWGgeWJHuvMCzyzVRGy6VbDXG6WPpdNRmf9Vil23KQRkIUMtdXf2bx
hoTrsv5r7bSqX9JI/LvreY8YMsxswAhCf9c0U8jz/V+jwvuN7GsYqzU3FAPOe3nQJtiaZgJ9EB7h
sOsCUxGAHZJND7myk+cASteT1b6qKgDWMRP41Ovp0lkMq6D0leeCa+vImgLgTjwkZztR5eb+E6wm
vzxYjQ9lKIy1VSd/hoKuJONtnrWhX4IaNL1lpPt/ZrnB80n86Oy19xWWhwXkqtsv4dGqrGTr9IG5
J97vPQfR4D2zNgB0wxy5dEBWdMrHJoV/SmdWJ+Iwy7Y9LhhUbi4Agr7IongyYbq6ysivzuDBRlmy
T0ZE/fMwAwvwfCpS8Ejeq6PqMzQHTrFlbOjN9Y9snfrfv4jKuWSDQvlaHIGelPqH3nZIvwbt8+Sa
ywYh0r2OH5ZVN9+sMNm1QwUbqS8OvqPE67Q2hJ6WGbfPEj22bhQ+wmMlRBEyeenXgNfq5fHWazZH
eqXMG+Q+jZR1uX+xm7o7OrY++wVwYzXf6j5tqYcWFqO0yRDR9qxDLmUjmch3vKzrQhQz2/hNyzGQ
DxVhR/5sQ6N/cwNDH//J1qvSOQ7B8CD+zn2gLmrOx4vfGiHWB++nwnl66SzPvZQq3DR2aT6PVnFM
jRf2S0QHaUWMiibvcv/SZ/aXN4UNp6Vd6nPdFkie1ID3B9ApsVWQ7s5Owg85SWoeJuzdIiZV7x4z
xR3aGF77UobShp/WerGT+1sJruW2WFLf7r9iG8ZeUjehhs3t5n4Y3L9YPsIccxPYkZCTsxCUMKzT
6Tb26ns0LMVry2VFeTO8BNC62zbIH0lx74MmT846lb//+SzzmSY/WasT/C5lnM/lsuuHmvlpH+h9
bjeIGp2vSMHbWTyP0QTTPh3fmN2Li7IHgjHVF0ED93MtrbaKEMDWYVK1mzL0HzvMsoPuEk7wav50
BjOExdksj4FRTgfhlBOWRf5Q6gRqqaAxS7qAhndpRpB8UPbrcLHP92+xPF3SHjRC0aBEkmiZX/go
L9k6N17S3EBlWXKYJ1jd09FVF6hrH5Uo9Nsokvk4CbhvgVc63whqPMDcmvZZUVF/bFsLa+uGvQR7
DKbijz9l700dBT/ImSI8Sie7RDLt7/foZfCyeY3TOe/rtcq3eCTu3+ZKBEenRVV0qHfJswffoy63
mGZK6wZQjmUl0/gzGXwZl/R6+8zOq6emK8U+Uq6zvX8bOs6rdL3m2poYv7SiGbaoh99GiBdnXJtg
Z/IKP6EjRAxRWbzaGVFRN19u3iruNOtGpJwp1pipfptI7b7MRem+MID/NPQMzHv9rX5JYULg3dxI
VXr//vKdN7WXomr/89s69Fp82UasI/LqrvRog90Bf9Ji4MRecDDBe47TMkK17Up6M3xiNWLJxmEg
/pYMg//M5bq9fyfLJX9DAI9mvVGBOxxEtPBmoCZBT5O/IpwJ2Cl4QPsmUedpsW+LXi5BbxNOLf3Y
H+Qfw6rGFz9kYF22fXKpy+6snVq8tmZ27KPlWM76j867DPVlVemA5/nbiLKDc3GwDrbJuXA/uNOF
66fisNloZC2Cv1wisvW8B4oawEvrILNYRu9hzvDorMe1kvqzLdomrifhHpH09OfsTgftNd1tStM3
by7Tq08DvqVdN76X/gw/Uenxse50RyMPUKLPaFlrBkJH2YILIyO8HAfTlp9pOj8W2siP1gSKgoIu
erAIJwF6yPsv3xsf2rLS76qHhe6JkMmO3W3vhQxCX/dM5V2xI4mfa1+xzwmG9vl+1hJkoGv1iiFW
w64MSsSK//7iMNTYNtaXpwaDCxxJj/f3sFhm+d6x4+FhjoJuO3vSePYD/k+tzN3fvcYp5Rg3215O
lfV9QZ/aCdh3Z3Po/Td3GjdFYMXsANAColAFv3Bp/pJbfzMzv3+18/7JVwIb5diIZwko/diULYsn
CLA9tWCyoVKKuM+W/N8bUKxvRZ+q9uoywFFOehhaZ7wuvu88+aJ0n3Btkhivgg37bMqTyx37Wc88
XUt7+neXSvJveaLrq5pohTa9Jp9uO/2vYQ5TXGUCqHNtIU4YlphPSfohV6ecP7T5wyygg9U1YAXt
F9ZDqRnztE7yOdMmbzoJvMiTU72fkuFxWOfzviyuxdDjRm/8dkdiDb5rMxwCo+0uXmvQXq4GoUKP
Kcwfhb7comcOmZ9cKgtDCyWUc7oPBwJMGzuHBSqbpWr0KYiAxK6k4daboz/XodfuLoTosvezIHgw
zcdgsrMXoxu3pbLGN2pv80V09TFNQ/t6P5h1kBjbqSrKo4PBj/yS+XAvVhsIQcdkCp8RHwFx2rK8
umuvxc+LySuUTeJl0ROPotr5pc4v/5QKsw/z52k9fWbuo1Ot1zLSeyXh2R27Cf1ZZyXU+uDBdXV7
pXVPnu3Uqp6cCbgNvjRUCzAE95m8E5BTTJrhuawbXA1y6r6KTJ5qxcxbqqzZVu74rvNGPTsLN7qh
cEv7pbNFDXSfinw+lqrNr2BpnScH0q03LvMNM+9npcLpYswLwZ6kCp7X9UuJl/RHHzAN4yR+fwT+
dWWAdLr/r+6/lWnoBjnUxi3XlsKSPNP9zpb7MkSPaRIxaXdRrNOivXXM1Q84k9Pt3bh/r5+kT/7C
yio8/r7Cese4fDKpt2rNnqp/Tfsqv9+HMa5W7m09FsHpg9RZgqWB4KHNj8D2vi9ZzUDGyrublypB
LqGr2T7g9PGC2Ty+q60qI2uQoH7zmm2tSPn7hChRv4b85rZlBlzxxI1mphkEArhAoB1hyeSk+qlK
75Z5MQ7imE3Zj6QHTqw1EfRBOMmpRe/aJgXCizcU1Ik+REpoLS9JZYQP5PqeBkya57lrp2s3YZdE
Bd7zk/2qCrxGWV8su7tAPzTN4937aJgdFCnLrfE2UgyHlqtvJtZnbqMyPVP2EITw1TPd0V+RM0dJ
MHEebLv5teSW9ZiK4mdnIMwEjSV+upVmvsbduOJPKmrPbZUE5EByEoVVwfthgcs6CInEi3IXLZtW
aOOKqp34CC9ftRrHW4VhbluO6RmwPJq593P0tbfPcuvFnSTKnmC+M/jM/rR4QCHaJ/Dmj1HE2jCi
U2Q7zfmgRjziVbpku7AWn5gh88h9NEO32kb4KxfHzEga5N0eBf8pcvgo0eB9Tu2m72K7ngIImMa0
Hb3Gi2HZyDgCgC1dbopkivTreCfrGkQFPLuBVVtCgJYwtiKnPMxeXhB2kChSopi22rSXfQWvt43k
F1sBvQOu8+fO7xbSQIEPCYmZh20y/6+F/Z2SFOPMwoEuuksyaozw4Ut4Gsohj4fB+GSegc8htI+S
LOQpTXKmN0piRY+GnUnr7kfGjgFzCh7G4EdLTcneAma4znBO7KqOJ5md+6JDU6yK31ZDfbXk752J
OOwgAMcYb2bGV7/E1GJ/te2jN3vrQ9myJglyOKMQFStANq3ZzE/ITVt7Gd4ZtX52c/VDskzCyFgg
4FQ9OUsL+XD81Sd/qmh+TqT6lTpTuTYZLc2k3PHklGyYevTNpN4nhVGjAEfVaVjWnEFiRHsa6D/C
mKACZrtWiyMQrzM6SXUrZbgpis9hmlfwDgJJKrMAW37uIbKSMl4M/Tc33OYSJYG9Q7RH0s5pYzpz
vvjGy7LSJ0aAa9uqrXLOWZZidUbJIDEqJgpHoFpuql5CO1DXQNAJ4huqt3PHkGXW0FUjrPeX3ovq
A7OKlekn31ed/cEvc3j7TAlSZKDQ8S+VIRi+hDg9mgidd4xMDUYRxISalvJg85wVMon9li0uw8gp
Y052dCCMbDnwUfElzWHJQglHPI/S7Q6z+Qti+K/K6Fh74FArjQICSk4dtixjsJOM/wOzK+FqkCR2
5rgqDZ/xL3iL8KXrMyjqnfGVmWWML47uPAm+ar90d+htLFxoaRAVBdfU698Rq2tiUlcst8HPQD4N
vUr02bDLXDzgQZofUmmuPtQQFM18XLzo0g0RrpIlyE9pML8XRTUcZ58qtuZqwEvRRIRIKjuJsLrJ
Q1pOcFAt61AU+k+SwwIr0BvJUGxT20PcNBYyBIlLGpzL2Pfc6VqdUhi4mwgM057HpgaJOKqnxFOn
UKyu8ZI830hcLRArfMlgDYeZMTpODdwzqF+vJFqKhyirDoOhWkonJjM2ISO11Dm078rcWpQyuwEP
vA+3xc+ba25POz1UGM2hw5zayuPoxFphtTApm+ZhiuRJslmvTzmemhYqI+n2l4F/MIbeSWzsFlAm
euQRrM2jWUegfcsTfhREdGKrGTn6fvDJL3jsWPldAxdFm5s5g8yyjZeWn9jku3pvoUwtpvfbC0W/
Jz3FPjTkTE4qB4nRH52t6bOMwjDaY54Er1SA8LzM5lcN/HNXTJhZAGg9WepbYlpiK3IMJ2DDb5gG
f4TmtEZp5BMIswxff8LHCU5TW8XTgs8wYrUpGG7mSRraSfk7atl56YYvVcPmIXcR5VFNrCZQ3KwM
SuCdXFTjbdmMtNWVaE/l7BBNK+nIR5hvtZPBTBnSV4PEF8bI7Bv4d489FG5xYlWL3HeMOGLVBR84
44NHj898wcAyKS9/4BOvDn6T/W3msYgDX2IeZiUNVVl0ikKislk7tmxROBAhzQ5uBmCpmXGgOgrQ
c+68igQ+rWuhUuCc2DHRh7Ho9dl2UJLdGUI5RMh/Ivpcl6Ku94Hw8ZimKr2YlBhcDM3RCHHPewk1
aCX6A/BfTqPoRQgEO3M6a2l2VwK+MMaG4pEzyzy4fEC2vVjw3qbfYIs0PRt8IXe2/xQMpXdZjjOz
Nqqr7WHsQ5RmAZSwhn1ay3LjJ7MfD+3PJABQRe+DiqeIodbMXTduqFnxqeEfToKBDa1pyVwETiw4
hYNZoHLVTINAV5ESbQKDeObI4D9JxxF4XJBuWwhAMfgkeUhCVgjZJmosUEFnFzTDrRh4CRK34iiF
8cN+Q6YHvlGOXCU09XrqrX0Bha5Js2MXVsFuTDzm0XmsZT3uknU9Dg4aNgxI6V8JubXpX6PHG5Bo
yvaUA2nXTna3dxrm4UCl92CLIJgBrkyzT5Yg7ZbOtg7cgIrtF8yzwZZ/J573GDj+p+el37BRN49R
WAKZ4MGhXt5ZAvKFPz/jVvpuMvjdMAv86Riwq/qU8tX1WLyS+t5zNn6NHFa7ru6+Sqtgc5KA7kRG
MW7k+KuabMxHzswdq9axh7W8yRQ5I4tk7IXVS6kVEFySvyjWsDrB4rgJNtdZdvbR78DxBsRnHAge
c/K4FC7bvwpmyi4ba3Z+hb8YCV7usmGo4sz97YwUGNTIoG+X4WI5kilXziXLRbKSEnG0qNT443Uh
ic7EuuFOrPapcetog+FwspmpSr/xz764Nqi9JqN1gVBIgJMPixZuqrqKj0jaO2S7aGtZ331eUfxg
Fjc0FgC7ZWRCzUHQc/YAh0D1NXPGCISGPXYzwNFrW+433aOEpDMIIoAY2yHLfmLJwu1ryIc5ib6w
8+Da8yd+QlF3bvP+oRw5UPsixbny5UmKuNAPOpr1X2HQffDkvzLdL2ILTwnGUkEaZTLdpw6eLYRD
NlESz8MhSJpUDz8mKqwDGDHYyQwZNLYoZ5wS/I3yyQ9H0FdN07IBCEwTo3hnU+kV1JWU1g2HPJag
lpW+KaKQUcWz4z2xCuviYJF/Y+tuvadMxSwefmFxigUUNMccfotB8FTTxRhdyUkcvRKLDbZY7Ayw
Q2Ds80o+WH5hU4nnoI3xb+FnUv5W9GwFCPsSUlRGue+FDXo+XMKsnNmsUjGkHDKG2N26gahpTqEO
fo9d/d2cZnDJDRPijt06tolncgqVfZxQFkkeDg9EvBONyJdE/seguMhdXU67MFLXEUymU7TGhzd+
s12gV5FjPmNatzYrzRBP9b4JKApETQ1B2vEbQAV2RsoG2lxL3hM2CX2qGKf9nItPIL4bmdVnram1
XCLSVO+xnWcvzViA0/ZMRvUE05rE4Ik0OlRVs2huhj7JnjWAbl0QLU84F6n9hGzJS9g1V+YQYj/V
4REunre+CC63eSldnvE+enbTNelb2AemxD9WTahIpl8NmzSgoO3m0YbhT6NI65cRuZ+oxU3W6qAR
50y4pvbalWlEs1Pk8VxkvwoTD2ZtGRb5xHA/TSZ4cC+3N5kvnl1nTh+UfWMkIfdLheQ3JA5Cftmf
6Zgi6q6R1HcTfCVVz0Zak8PU0y2VkclftuqeOzv9VlR+e7JZx9bA5Nq1Y2HFZg9ZUMzDjszEcRjH
D9btZAdkcEqvgrUfPaFqLAfsS2m7Vx3ZxV4ShJEd17cbiWpjOOvDEvpnf1orasDLF2pgw2WdwlRx
q2cpbT2flN6WZkuIPml2bja86Wo0WdxjHYlFGHssxmyZ4HHAAXHslnk+YF3gDegcdjJm+ckfDt4i
fw+eDo6tFRzcdrR2wh4JES28S1Zu+sd2GE4kTtVOZxwF9eKDerHimi1txZxdxuqcJUHCaw9liDv4
1mNnR73w9tFgO/u50iuuGxBsmiJ8wkYuPYSozgQBWuXFcSbNtCTDb1NEL2bt631R28RguwnmXPsJ
SAAhDFr4LrADaxvpg7MQAA+y/hwaASs6WceSIUbk+Kyw6HfD67AuNnUq+PqlM/woosp4mZmhSbgZ
fvCzKvvouxlgYhokOwoV9PAwGRTg3s47uAUgS9vr4B74IHQCNDXJ+CVNEp8hQdLRBVn2LiHWvJkr
WL59ZeaH3Lj44MFZNiCjbQVHrvJQxQe49r6/xE7iAy+crXQTmomICzx4tq5QmLEoueV4mPiIWcoZ
xVUXir2vErEl93ZWtWSnXsfaG6A1T3WAzaSd/LOM3IUSrS7B5x3x+H6kwl0JxGKMS05WAW4kLpv5
K+rtdtNmUXeQ0R8KLXEo5+AJyX8zFCNjkxr4ZSZLWBmh9dRzKB9CJumIw0bceIBMg/4qctZneqy1
DWcciEVn7iCteDsxxAvuE2jyk4A+tWAQanfkTsAGKOd3E6Jd6BDvOyOv7YyFCXEtQ08UFOpQmjZe
2vX70Sbuu3RssoDEMvKpsBzN/NYV8kikAH5cxaLXwYc/MDb4HDesJweaFyFwSAs6n4vXfCL9uxvy
7ocjCDgxEH10CWwdMJe2eIRxbyDf2yHvIw7atO0/WC/W7GlUcNhkCH4E8eMel7HBMq2jmyi22dOo
qrBkYsgvyP3NX8LbDRYKToeRtSgZcNQnN4HuNU/WjU9wOY66xacQvXtUfqfOKXdTkPwMenVqYPHE
TIy97YQXevVsMvIpWD/qFIaHG4pvQ/SEy8BUEF/G75G16DsU8HRvq4M9VfahAzNoW5h96mWm2Sc8
Q45fI/1e+z69tCWIRdNwq6dWP7QGObPeFXSbQ55ypAEgSM3KeRh6eK5O1/yph+q5JgzE+cDwJKi+
4+0DlCuX7zVnCz8zqIaZv5qZ+djsnjsjTXlkuxfDs5edpJ3jKuQMdE2N9AmzN/Do9wPHjYnn7R3W
TSjswddhnIFYgzjeytK66GXiSL/gPwyPvjI0cZVw2XWWYBvQCupuv4AtN5z/SLMcEAOqiX+TyzBt
h6aaLukygpafXhM7jB5YvvbNWTwdd8azZYgfOnCeAUsuiJAih7qcdVt/4WckndIiZ2BjteZQs0M8
X637K7e96bkx/Hfsfc7FWMZXs/uULoHrAMMVA08sHh1r+TDW70PqsF0rBVesijaYtEb44OBKMWd6
HAkuA3t9m5VR3rzKRBHV7VlZWbDFpCPiyHXQyLKPDrNvTOUrDgVrYDYttpB951IIEsY+AmG7FbOY
COXS/QZsnprmO15AsrDA5qNUBWPQCcRYafZPeOIwfJV1zfra/JyIMYgjtnEx055/gH99jfibbyaJ
02nECt15nrcRn4UsdZweVwKwtJkLDG8mdIEbueIj00qJvU+8s2auIOY7OHuA7IBX8Iy2rhOrxtm3
MHp0085bfFcvNWp03E4/FyyxsShJaJZVdelbdZyUWh5ZaYdBzqMWdrsXxj+k31iu42E63oxdKHmk
pnfZNX4cGPMQzxaZOnAzO9NiU5EVOGtdi+uBWCgrDVaveOlciuEra/LgwWINQ5V0+yWZTz2OfrZl
RG2MFnBbhGntGi89+4qtbGnV70y/Sc8SsH9BTbuZsvZ7o/pvblfsNdTqLSWX2od99xiktUF5oE+c
qc2hl+ozGYV1rI38J4Pc9IzGDF01xWY5Ti62ORZ4L56Sryrwz9hsYYxFptgsAeiH72yGYfe7O/7y
iuyPKhzemEjRMLCAOCnIrcv+LapqD3qsW8RRYf4pJvsFmbcCnGvP9FIBHu/sp499el+26bCFDI6e
tGD+3w3Ax7pULNt2QslY3Gw8eyp/rzMUobpgpaqVo/OzKiyBRqx4BbBVmbI4NL4cLkGrj9pSrCsr
bO84VNFTJqatWmUrPxjnvZ16HtmOAbhygC/Jy3AuuFNwEJ7DDgJqQtdVy9Us1dEJPfCyEVp4MiI1
0YAy7jEVGxGaoD4ks+6YPCL0tI06dONSn+zB/sRWp9B/WjO2nF9ylMbRka9ggJkWZfM37H2/G7jH
zDrwLLnoJHIgcO7bL4CSrk2A4b9dSmurhwX7p470TXfEdiB588EqnCxbsW6p9aSNSu38B3HnsVw3
s2bZd7njwg0AiYQZ1OR4S09K5AQhUhS8SwAJ8/S9cFQd1XG7ojp60j1h/L8kSuThQeZn9l4bI7kY
Pse5vevYrK2yATdCZ1D+lYhqsZtBaFriZUhlOXQsd1fK6h5D5BGUz/5Gpnm9Zihc4wc4m175y1aE
x9e5g4jXuvZaQlrOM1QP2b3bE7A126DMmcaVIem+4GkY17GJg87wMRIQ2qJCpKfUiv42bhl8eTQd
cdaUTIPCHaM3kkZnNpoyKS8kIV8H/VIT87YZBqM+6JD9miwAV3MlvLsqja+yQPBh9TkFBc8nLAG8
itvaTwUHBwKyXhnfk7DfdGzYO/pvXF44FH0SdKHT0UkI/nXkNVd6yBAhMe8R3tYfcahAAvPkwyVu
q2NqM9xrGqM/pfUymF2xF2I2tAQtmdb0qzdr89T75S+GMYTsNUyLS2sC31HeIal7lYEpDpVKP2xR
wYbpx0+ikUnKa9DxqrZ/68k8vPjpXvAYpvBjtuXY+0yP53PQdja6k/gHk0YbUCNolDCBdaAYz+8B
3v2Jp+ZhZg3bkKRyDk3UCH3m1fwcjbNnNvqHkauDWTvhejB0uXWdhMcF/x2H5BM6K2NNVM2vwRyc
g11GOBS5X6FSG5rtnslAuyQFIzcfM6nDXZsJtpgTuXNQNmyoEHqic9FiwUgDEEw93otNaT0QUZ1v
26bst5Nor0YX3/dG9eUgyqePo4r0JRrBYvo9hCbGwoIrdGKl9SP2uvS+WZUsYyJb2XuS5woGTemw
zrDEbnqpd6olT0JpfSwE2jEMls+5V0w7YxA/IHdOIEuGkWtn3Wd0uTQ6DEn64Ycy2ncjX9IWZ6Ex
bjECHPLiOTJ4TLU1XkvrVLdwdoia2jnaRsvnit/tDAYNv+mjH6IaUoJcHhWAjBB2tpH48yH7UZ0i
tnBxFBb9VpUl1BUz+aFFcp6yXB+knVDwpQaBNfky7c508uAnDmkAKJI6tuPnUMm7zutNXrVe088r
YqxDAhvnQUU0v1a/nqvwV5wS8QKMCnscGP7TOLtPhP4Zu8LxgO/UmGhSa36yq+RBFeaGN3z6mPnD
c+cxh+unt0n39TO+01019e84GQCeD8mbi4NqtMLrWIbXQo3PUYW2yG3CZ9YbNH72r2Rk/p5J6m39
q2lJDZhCq7z0P7Vl0szjIs3jhG6gi8xt60/jykva7FJp6OqdztINCBiuV7pdzuvpuwmtjWmn4tKj
zpaj+rCCidl5yx8sUkBumnjvUiXteUh5pYIZGkum2BokZplfrDzM/n7gJV51rHy20RTOe+Juvyo/
XWq++Dd06XzvJDExeHawMxzfQ+pAjVw27CDV0s6xyhykOsx1y08+K/aZoOdHCggU9lMJtHtKcslb
CEFD88G1zXJdVvZH2n+PDAHIkDGta9tPXKZeLFeIjT9Hof8kZBlEYkJ0Wv6eiOlZWQODz9xxf6YB
DXdmEUElaB90Lj7KWPjw6cKj1bBmIhaJqSJz2HqiCszSfWW01h6fIvGaIdw8JBvbZHDig43YAscS
eciZ06/92X1RGr5179OOR6W50REj4EinO9GPLXPgwTzUOaXUjAnXRBWwIleTBzHFeMI9h57G2GCJ
t336YkTZ/iFDLlTPnbNtlfju2DYEFhGvtJarmYRQCvj8vmdGyrpCU+PP0VHXJqMuxEC0XCJeM6li
Sk9eoVJCrvxRIkIv3wRJSI7BoZY2P+CDYn+yNX56XbyGxsyFbwi6PfDnpI5ZNPc10Y9m+t3FYX4q
qvIXnd2bP3sJ0Q8O0APdPrWB3+wVg+zEtJy1GH3mkw6DIf1rcsggMTnRZT6+DhMaJfs7lt1vXnNr
46WMw9Mkaj5qtMw2QUQ0W63a4JTbB2MqH3OHPLJ43iU9sJC53rNSgtrZ+tGWL/RDeiwvhAx+BBxX
KlnabSRatvEnHdHgdPUJ507PObCsFNxWHZm+vfs1Q2ZJ1ATS6WmrR954Jk2YyTQwlr2z81xqJI7K
HMpX1jhXISkLnBy75cxwaEeP+xFOHZy47iMpo3GLOpARiAQ6Fo7015R3gPWi1N+x/+WmAQIE6WML
35S8BllxdeiQZaLhXLJ04KVtiJBI2njj+AxJ9ERnFcTO8xzo/ORb4w+CRZJtlFUn5mkkUReIOBrN
9Nxzd204uVfFcuvMqGejEWttLctCKdfuidmqr5C42I71mzlGTe3lKMiadlZrbXHWyDh/TTSTE3BJ
J8QWxDHm7N7GEkSQxJAVxoeZJp6geJefSk+3msJoCLSPZmCGzYYt42iQU7ttKy4kI2FIEAiXQRiL
3LU3VHeWYFRATTSuCW6/Zvh8tkJ/2iJwFgUdMP2MiLqoYgjv1hOdkBU/Na69Z7Mb7nSDc6GjZEzM
wqKrb/dOVch1ZhM81ckfdTwA00PnLQTCZiyTR/Ye+CbmxYnqPpeKiAzp50e4Vlgi15D9mjXIwO8e
TXwwvId0F4HpFUercJ/tuAqQYkCU7yg+2hB7NsuC+rOhxZ+Sn52phm3jT4otLm/EiOPEJHl2r33k
HMYwrcFcbovY4QKAkrAKLfT9IZb6UDKf93zq0r5isj7MFlCJoZpovig+gYTwz3EasEnTq4y93Bqs
EWOBLuZvJMkJ5Y94ZDKC0o7k3/WSTIl8spJh9qSq/DDIrt8aKqTyqf3jyACARj6gVAOGxZGW7Yl1
q2felWlov0dSFKdgmQ0uYxRXkdk8kzmHuMsXbEixX9W2yUCvugLFwRIBD3bjk3RBs9tsPDhgG173
o18aCTZLnazjubjoliwsNuGrXkEO7WilyHpj0sYcMB6zhfofcSGRJb3xPF4DDCSS804+GXh9yXR1
OIbuSjdCGmQyKO9QtiTpjJO0G7+KMB8PpFDVa6dim986PxBeoNn0+uzK8AbShqh4yIqmWncs5oqO
OfngklFENPFXigPdbHwTisEEXgpNa5/ww/eXrREKgfKKjnzTiKnhT2clUzu8/DTSEb8pH/sg+TEs
+mQHW5ltVJjg9qijHoPICR/dXLDJzuerm/mXdjTWlSmrs0vAOovD5k8eDCSh8y1RPczFuYBoU0Ql
I+HA+BUBOt03wJVWAbZgXJGMnnUyn2UUPpk2aD4LYNk4NQb1P2kmmIAWVKJFAVGHkE+J79Cmd2Kv
Sa5cRJ5ekPXHAZqLjJmhqchHzDyXJC0VnyO8ACKlI0ZdqdlC1yUK1AiZa2I5KZC67ydqYEmdDG9C
4bWEV9Np27+QLMHuwuNdJNULApyz5UYuKTRgwgAeeocKRBjvG/809e0CaiFgKq0e6yZ2N0ZJqR11
9odrYyFPn/zeMHaUOHLHKbdSGgJuLwjVG4mZXCRw/uS/ch9XR2xSEBiI/KghO5xnTgTRUQRbkRyP
SZLt9TR908oRkE6Sn0t3YhjteAnK6YyN1902ZEY6ih5Ea9luC+7gDlfUadLWXdDWzS7T5Yto3KsQ
/nynBihOUUBoNzPIY5HGINGNqVhTmIAbYu4RdeKpjxtIGbXMdigDurX0zo0TTysUhlu3JE8L7yKP
wkj6nz+MB0cPn2ZfIMSsqwoNk3vPyJF6k5nBphitzZZ99nyZWbQR/C1I0uPFVRBVOjcVh/k1L82P
AUfQM1Fw/n7MPuMgL+4Bn92p7GvMhwdGFfpSu4yQgNxjkhoJYQdEvEN8c6oAZ+8a6TnMzOOfKdgb
NobvA0hMJLYtNnAstiSfu39YqEkGHvG9I8dw75J+CK3GejXS4JqlxdUSYY2C0zQ26JofI4w/SZqo
s1MwK81N600T9kcu8YIU1N8kbxY7pCEGlwTfVPsOdwZFikBPrdVHmbHpaTmj5yWQJ8lp0gPwzRHP
0qFZVI3uLBAsMKzu22prN9NL65tkg3fUJVlJHxDWhOBhYrALiRpHt4wSMXBFkaxgDc4vYRQD5wWp
CH827kxwtzUTSR/LjhMxnkGxtxswwnMDJbTPEQ6C/NspA2+NkuvDqKpuE87WToKxoiGOXnDOoizP
c8LVJW5xU29xeSkg+YN05S5CnurHLBosrzX3MsEwEPonFm+7fBHvTyw6yOR9tCoi1YhBRzgSBd5J
VE8KRIzX7TMPERrai48g08bKnxsH76K5KTXKdFNYixI4vaRUVL4rdmL8k2fMf+3+mSwyFsK8ncdG
0VSZInrMXJP5w31upNOeUdzFRPiyssig2yQIYndF+0Tg08T0LyFsOnRPWJnDHaaJVUiMyqGy5A5P
intw5mjLgsbZiMJkACCmrVzubrcv9MU36fZH19hWKXhuYilr9IQDNJmpMIqtbRCPGI/eqqLpZXOG
xEN/wjhcDLJdtQ0mfC0UnHtccEMEj35KTknegalhg+yTp77zyNc223MjzTeLMSNkywiJD9Wgxjt2
wcn2FrhURhwhu4BgM8YazJuVrh7HTl8HZSNnp3yoGUIhAY6vRRgHm4iuHX4DY4zxvisBphqLiYSB
/hIr5hkHQ1sfel5byfPA8D3ik5l8M9OvCgvYLM1KS5WVj4a+i5g5nkazfhJRsdc4STnwVHAeq+7B
skhhawQxk4b23imnG9QnlybDs+HmGXwEEMVXMjuRTU36zqh7eYocB2e2211rvG/k+zzYBCLJGNqj
yZxNtP5BUDut5tqIaBh9E4sbMGA51hN/hx/sbpyLyhyQaqk4esDkK1dIMlD5EXbWLsY+SEH8OFDF
IU2CrzPyhhPjDKo3BkVWyai7v+G4ykxzd+XsPpngBQ2efSjI7tkzhMEgxqABQtwrGs89+KKIVqX0
9J7mCZWlh5SzYNnP0OXlpgu1So4uSELOHvw5upQ4OMco6Qn3TDMW+Iz0bn+M6jA7owL2Vzd/9zK7
WnjLJMrxNpxbHHUkzGJXDF+RJwGgBe/aYp5iKAhDnleRyixJt5iqUs7nIHqplL9ULvpzBDHkGP7e
pM595N5qH9Fg2wzZYu7LwlLr2wsh5MDIdUYKiPQVTiSC9QxZs9uP1yzxtzMCqaNC8fraltjsZoIJ
Rwm1ogqxWUYxdIMYKe8rABX6gdl80rp8CnqQZjbBTLd/2ZIVLgvV6ktYpT43R4YtU8fliw5+oWam
8BwJmrtRB6ibkw3AE7mN+RQL/w9VM+uZJhA/VBUptI42luuUlJPbT8xNqvEEkf9BjsN0uUlSYZU4
6xtKbkACQYiHiHZ4HQtgSR2Db3S+98AknHvs7GoTQmXBKjQlKB0t9JTaTu213civv/i1wumcF5eS
eRnlUulQzeMsxlzGsLQHrRJ4eMUaJGWgahcXze0DgWeHKO7E3urVw8wu5XkM9u3I0nlIS+MAdfto
EkLyVLEEXhNUwQ7TwBbslt719vl9jkQgEN6bHPEsRuiQBCnFHjWOZsS+vZFjvAmm0VCNsNoBFt2+
Wy3nEKZJxT9jj5gPJ52+YuaEFBZniExv/F5TY8QExYEfl4uampSU0JTx14F66rusqCFgenCVVXra
Rwa5FpEv08ug85ehrQdMrEGLww4jTuZh8uPhEVxgLaY51bxwRr47rWke5YiIChlI8NKWS1rXhJmb
Hd3iXiiIdtlmfRRSIIFiZ0hTr+rCmxBPZ1fLbMeNg/nh7FTk6BXTGK6TjvNxQA9n6Er+HnOB0435
bg/Kaiq4lcgjpFe2yu+FAHKuF18jBhy4EfOUohGNxytg8X3c1skdKkXUpzE8fiLTs6fB8XdTasE5
mr1na3GEdG3R3Jf8X6tQ5VZhCdHHnteeKdVnHzIjRq0QP5YWSZRuyI8udVm3jEk3/xxTKr5ieChj
Xb9O0Kl4kcboShoeY+HhOizA/NwuQ2Sw/cM4eO+mcOhg+rEu1v1fhkhrFZc6nKaHtKHMVnOE6aYg
a1tG7aNyKBZv9CQrdnukehXK2ryIdk6J2Iqjxz0X82+DX99OuCUx6PLuQsLx7EEC2MRxUL3ZFamp
ZJk/2HZWwZUvuJA67UGWSReLOz5VNHassZ3aPxhGhGR22XTbizNGD8P0AIufdQa++hseJtHIqdw4
vVp5qq11cSOycPsmZ+Rq6mKzWVgn4Mc2qjN/MW0qTlMsRsJX6tcbYN2bEpCPuXDuVNjM3F3egyFL
zgFh5eepVeuQYN/DNMXIH9vUwRg2WIxMtck0/F31I/1j2sOlgQU0oExcJWDHdnkOiBkf3CnziHWo
CIzdORZA6IjwtbUTBelJlpTEHQfwg2BfvHigby8q0oRtXacz36CH5BNfw82WqGIYB4J587riATyQ
26oPKHEL2uRFKegU06VlVhUvsK4IUpYlvPthMeuCJo93ocDtPHiGvTXzmEZ7+ZGEcYthPWMqz5/D
G8Li9o5o2WBXLnhMrCDW6NbXEqf4rlchm+RpOFWOtFY3Vi+FXbAqh6F8MlLl7coWXd5/fnZkmp/g
Drx71bP2oHnOD7mIfyE1P2bY3smCVHuHKeR2rCxw8MDA7/iFXRY05xuuulniJsqEgU1RHhNTvlVx
t7vhuZSDwv5GpBuLAmVENy/nRvw8ljapslBwbgcihkrQF2W+c9sc6UBN+0MsBU1y5TOzwuA5jCTk
LckCVbFtCm1ebpdtlThfso81JI90uHTLh97EAwWN2zqk7T2rkQuX9HK+/88Phf9OTLh5Xw/V08As
gXqJ33Lc8KseQArd/m8WaUnxPvS7/kBHMP0Uoa9wW3fIEWreBGQqiiejbLdNp/RH2VHjIiYU16gq
kgsaBn5DM9CQiNaoe946CwmCP04/pX12dRwcS68P13NUpD/z3mNV6xp0Fsq1GEosES25/tKhL94T
ryF17+fYhMk3RBt0HBYj6r/UoLaS8NTC74jc7YfOxQFAus2bQeqgjxTlnRmv9hpcNc0Y7awMFYCD
1PDGkOkQCKwsJuvCbfoF72i/ysl6y4pCXFXydjtowzDIIam1Pz2VmmvOlOB+rEO+iDJ6gKYon2ww
FkPmbCHscukPTXlFVPYIk97YOCLim1vonYYVfgxYQE44HsNDCdJve0Mn6Gh4GBeTW5pO9XEyvPi1
nIKnCQj73dRYyWufWEzZvBSg+/KbYvHDSW70bmwo1WcO7k4a6Zm0yeJajVnN7A1X/9wCbzY0uNE6
tFDUesSmdLka90M6ZI9tzWHcOkx0J266YzrJp79stHSAABBFC14l3yMRgcYdMiJIGn2fKKzyhoXe
YMndmEvz/PfCb3wdoGxnWYXRz+j4UkZh4oq2dn9/OPilKppiftbrDMhEXnq4tkFDtmX/mjJ0ROU2
GucxxrGC9re9RA4sySS73s4TIypHaHSeg2MFBKFBFbIqeFAON0D7PAXzkTkFjUPPitHLmuQTnMEj
WbHBpcE0uDI75R9NM2tI7vSgo2A730aVGq9N/udW4RTca7SvcJ/sofN2WW5l57/3e5V500Pl12/a
kQHzW06j2MEYiOCj2YrUeqpJ37nz7dR5Stm9zm5NFInpTJSlkc2wpj+6gWJb04kQL8PkMXucwiNv
SrXugzBfJxhMNiyPTyaKqvsuJNXx9hWxS/If/34JiAoN9D66Pggvqn9MiAMXsR1Yl7auT0a6ZKqg
cj25sfMWGmG+txL2jmgDYOLBFapR2h+CVqUHrlgGT8CMeC2XTyJq5YHkmCVkoXp0DYxoRRYiLOH4
x0eMlkoVXw40gq7tq5dImVckgC4zIJf/o4BfGzjjX8qB3spIHWxudXtJ3bK5x/VGz8DjwFky/cTj
DYdtgbh7uKp6bdCsYXffMS2wLnXlbgbbVJcbN6aX9X8gff4iyYSdmitniIp1PqBiZsPP+kY2S3Ap
0TSx89WyEuCx2t4gvxkbIdEJ51FHNdiCQh6R+dyleVyvbxgZS6fOQ6QJHg9R+qF1/wNQhKeD/xhk
vMc1DaZCyfvbl2IxZK/3Gt8ax2pobOMeYy7jJNRnrTm99zG726Jt73HhyOdgeIV0sJ9zon2jvNLr
zCEy2EncYJeZ7FPg1+xvmNReJ8Wuz8RD1RO65y2xAxb+yAYDNjBU0kULnL+3lgX7jMYAWrE390bv
eAMY3059GVMrN5F3tFAi4aVMQPE0MI/BBQJ4bCknb31brW2bOF2W8TcEC2KqaNvmSbVfgiMwPyR/
TJB+Ffr/3VhQ0qLxEwdcyCjbF/C+DgfnmA4aP5TnIj9sunGrXZbR+sYdsNL8OGRQFNGcJdvWCVL6
Ekpkd/EaQxpgodGMn62JqKXM7DWhSUThlCGUk7//aeAMYf6iNlbVyDfhEwoTpIk8oHCQb9qP2bva
5QcB9NmlBGHFadRXq750xcZaEJgSw9I5TJqv0cH7dKNNTgodizl18H8r33ue2i7YKPWHXEYsqXbO
h9pmTQiids3ocWCJo9HSYvTb+YWTHo0wfJEQh+4VZ0+zpMUgR+WPauYu1WAGf1OoeH0o0RGDJJjW
U086u4kKEbkWlc4QoiS6tQS175lHIkeMuUNiOozWUxk6TFKz5rNuJoM1PFwOCU5zpbhybmfl7dTk
9KzL3mYlfAajVq1pBEl/G6BM+RWDg9tXlVvxGVFvtOlqQNnSg5U0GCKAdWUfljhwzdh4l08Fy9Vb
ss9wQYhSHALkPPspcC9J3SUvRXehoq9/dk5B/aPc5AUgiPf33HF4Ayyf2S1Wj2SOWuKFCfzmsfV2
ym9Lgp5LHidXPDvgUJqOXCwvVl+4Mi+Wya48wch9P4T+H0xnNoM4908JqfChdfWPOXH6HRRGRgOh
E75UxHzq2N3PCFnWKKP7+6ozDiMYPQDgbELZHeH0zBO41xENWRGHSLV7UHJLAW90xJHcDpXI9Lkt
ZLfh0Z3vIntmkchJNni8u3U87cuGompyMT3LmIlvWbpHjUDm4gTjR0Tg3dmTs3/mjMwgwLDzyjlj
n2vOs7CYh5fWpkn1c+eNYyv9neT9o1MUPtqQ6MRmbdrUTPUPU22pO5+37SpTrM7Gqvc2t9t+WXIz
Zpsut6956p5Lf6wfLNUwm7aoC24pJwL2/XHuzOPtMpOLfVo5Jo8xqWU2MS1LBsntV6cmeictRoN3
DAZeEM/fEtL+VFmDzU/ZD04yHx6d3D40S6xVU9uP7UCK/OzqU2LjBffnC8iSfov6tHiZwmkGFEEF
ldP+yQUuAuFIsFnUAEAgLj5Z0FlPPDDoouaeGl2QuyJNrR7/8zeyPJQHEtUYSzbxQ7iMFKY8/INc
TO4wXH8xXhU7NVQyJ9cEJqXEqUvuvO+faCl/aeQ2rMY5uwyREVVVh6j9lqoiLv2Tm4BdGCzvUZTp
M364Dt5M5C9mMY6T1o03ZQ8rgHp/YoCs1bo082M8tmTK9Xl47QPkRY2f1Q9dxErW5tLo1mPdig3u
z59oK0FMY9leS9H8IS89PeZoA7m3Ip9OLt7c4lCKwGD7S1bVcU6xRnI/RntJPMC1LjVlDtsMLAmQ
0uswRi437sxqnA5GQ8Tbwmq7j1Vx/xdJLJ1g18cZIWuAYJcGOlOMBuH8oGRaolah7ZCkXc001qCu
2KqkZCg1zaubTSlDOCYihpWeeGGgUfR4WW+/NIX9q4ROs5aFRT6XR4fcBslHo8t9XuQ/elacd0Yr
PzKXuWCdcu6X1jPawOFVagBxVb8QRW8HCSPru6JjKmxW0n3JUvOaxHD9u1JCAS+G4vhvlLB2NIxI
MF3r2Q+f4pGd050rP2efYc06Q3LX4CLb243i8nnIwrvAf7WMV89+U+KtdV5QqKwUCd8ezntHIKqm
5rGFseG8JUVmfSqtAyHBAsRKt+/Kg99t+rbBs/4xtY9t/7gMev/NtOPSY9QkqSyc+0ricjfyk0Wo
BHPe6G2MJHOPedNQcY34GBP4o4i3mz9QhpI5OSKsOTDs/jCDRTCryABoJ2Cbjb+KBWOOgZClRrRv
ZE2yB40xDyJOf2g75xnd5hZ3FjdPaj8PY/BZ2+62rOAKzVVtrLNIPrR1d7EBiTDD56tw0kOOVzSq
NGg8TxYrNpdfKJReySbkp7vkIfmlPAovXUA7DnrdbHiK+24VmFz5aaieaSphH7E1xh3dBdVLi+MC
HFmGf6Rj6DJtDazayJ2HMMPVHpNTBCnV8tlsNoIN1kwuglNY28hC1I5y0xAmKWM+Pz5SRA+l+j9k
qdr/Gk5hm1JYpsVy1LFcy/rX2NpSNXXQjWnDVLvaDIy77qblQ+Y/ZC3lfuNMNcsrPnhWzQfX+4//
vf1a1JF8aQbIYBQ6+CvT25OIGiAHRpmT6CBMrEdSise/H2qq22qg7fnHkrP+/yx6/P9fqviv35hg
EGR0Kvnq/tdUcRAxAZk6vAoknkff1f+WK/6QfCON6b7/i0/6my0e/NPGyBIEwpbStYh3JCJ5+G67
f//Hf5ct7v7TAZ/uYV90fFTMPl/Dkkwd//s/HOefpruQNk3Ctj2Kov+7bPHA+deYetT8wifE3EW8
AdtG/EsoSsPOKUXdgiCwKVg82APqqDHYuKqFbz5sJBCqTR5vauurFJ8ctBB5wpQtXvYWjUPNvaW3
SUzMb6n3hkLUOpBDVvnOGS1Vuao0cqGGPEyssmol8KkFYBpwBAx7mwkWdokkAMqYl4SfUtvaglaj
MZsXm+yAFZrUDFLK+GBE1bnJRnvfO0R4zlBHjaJip47TNQsGD4eSU21Ko3iYszi7Y70PngW7tGvq
Z9kRsSYS8TWUiT5V0ngxmS0fRntJii1F8KATTpKocZ/6OW6RLshtEU0TmpzoKakgXOk7kVGS3z70
o/NjCqxhUV8/Gr6Jx8EqFkldyJ6pItS4xFK4zgrLOMph3SJ1dtGJ7ainnxxpv7ARocA36U86s3gH
G/mbgfd2mvxn5QvSKmsxclUEHxqM5wbobbxFYv/lKffLG+aNm5G/5bv9zyZiJ92bzvdQ1w+JmIO1
j9gJ+/4Wmla+LiL/pc2zctsOj5F5BXw5sjI+GGLEvRgGJ4Bmp4KAVI7PX73274u239pBsUAqHH+D
FPNPhOQ0zfGvKdSSXv4U+fkm6/see0AEHhu61tC6T7pM7n0M2qZckB5Zx04FQxxC5HtmhN8BOWvh
cG3mlGIINWbvLTYml9mtiXe3BdAaaQOMCp1DHrBvojQXG+UMNS6jDlm5IyOISerYOlGGVsW9jP4v
IZrHNvHjTR/woxq1umhVnscM9CM5c7w4YY7aBGR6I+1XN3xGb6LWbRhD0fKCL6CVZF4kYuVnjMBZ
em9Unn10lTvvNV2dM3GzRm1672hLQIJ0N7xRXkCtvbA2ND0bphzA9HWI03pto9gwfrKnORVFOMPl
QRWBfpheYy7/oOPkOzGR+SSiZJyEFDkO9k0tWTXEaicdJEdua1iYlYJ9MS/wi5hpC7IsVPAwlYus
uShmWGuymninkDxkN96uH30mW6DG2xoxgPsnRV3fMuWINY9bq81fqMkeMj0+ii54RV5XUwoJuKdo
hSMXf2SPlQynjNh70AGP2Ty+arQsgA2qje7bYTeVk0FUVYdysah2lUJDHwDUWCmnfVPe8MpzDJQH
Vno71Xe4HbAQ1vLdygRzgBjKpurIF8KL0SDdqgEM1PWOiPWXMEWFhpudiRwiYbCn6CzjA/qgBaWP
YH4W1pfWVESzcnEy/DYMqtfGsHnEFH9r4LCpVbPzZFrZiy1q/N9D8CTt5ypL79XSTBflzx6w6YSq
lsikw+CPr/HCZCTpqseaOoE3XZky+jPJ7qFhfRaqiZPDqpgrgP8aiGxZAU70NiTsvfVVv/fdnCg8
D0362IkzGCVY/iSioKth/O5X/G2ddD7kWOWbmKaSb8f7bTXq2AVoaGszhd+dLIg/8Idz/xahJiDn
HpNt6RvvdtwD4rFEtHarlkdCDOfG/vRth0INIyShTclRq+5+LCUDA9V9YXxh3FWn3Rkt985l7LpL
JHicSoz3ZoC7MwHH3UfjgwcQCwUVcgH1iFHGyWdjY6eaN3VPNxV1PzHddmtnrRyCaTAvaZr0A1rl
A2K73+SY4IwrPoYhOHQV8qs+LDysCs67ldAc9OC/AAujdCJC0toGhvVJMKJeO/VDLe9VItz9FHFI
BEDV0gJmPOhCjg4P8TVnJWhZOB22olt1m5w4E2KAPdPbtyJ1LqGR4syRQCfEKC4Fplfpy2e3WkPa
pOO6TnEdMiIEmPM7ywBexOyVoBWUhyQ4NNK4LyMI0g6Imy3b0jvTNJJznwrO7tpBw8rP11XOYtII
t3h/+YKLr7KYfs1W8DsQiPDj8SnN2YaAfF/rNhs3kGTmKO8vOn4dQWGUdvEFkAwPheF3a7fjfKhY
V82z2IFI+V166GZ8E1R6ZSyezHpEmOUgHoGkDm7io/V7Hq6F0z41SNfJ754AoNlIHt+KCGGpOXIl
VuXw0zPHn0EexOs2Nd6gHmH2i8vNoFCo2tmA7llkrLbrgyO5LIli8MnXS38bY3V4CeVIWA+aAOAD
PIoZkaoEVuutPc3IgignybBLXghe2VQBClbbCH9XcbmOKAiRP8OxiUipJHErxA44TUfRgWrGOUJk
ePSBrh8dpwu4mDaHHZEmUmeGJJTVZ3r2bhON8qkK+RZsDtWkZTHgJ9lLb7IyQAvG1MP5iDqjIsyB
d9EIZw0yQIP0OCMtqvDIfiXUoS1ttIqmPsZB/djOKYHg2VtjknCcxQsTIjGvXZyyOLQvaVLexU5e
nIoIm37TBpeEubGtWoUSI7sPozTBACSGbaJn0AtiFZf1NmY5B5hGN2dSi+8qnBt9OhzYNjw61rnH
RmBj8YT+/Nwvx0HhFO8mPCLmwvrBxGPjthnmUubh9njIZKM5SnigvAFbVtdee6v9jHELIJ8d+sw9
mmPy7VKzr8IMVFwydM9Degetepty3CaEicAecL8z8N5RafxxExu2MqhuFhP7yDPegxwOiHCQUMgL
IDDYV5NnIjCVYEY1tAWe29LOfyHuy/AB/GKQ7TWw6jtEZ73xHgHF5aQtv0hHf/sf7J3JjiPLmaVf
paB1u+CjufuiesGZjAgmg8EYN46Y6PNoPj99f5ZXUqdUVapaNAQ0kIBSylTeG3SSPpj955zv+B54
r46Bk7V1EO37Ro+XvYaOVk30hkLDD+aGTTSN13XLcqaT4nlsmxU3cqZBmoKEaD+gCOJoHgNinRjs
NiygP8GV5AvID+MmD5ofAfU7e0Rlqt7MWcDjwN9U+wvPqSogie0HcKpqGZtQEKNi3swGTSOjYPFT
pdidqCdQQmP3kHUGuzm8Fh6h703alnQ61YQNQNNkhFmEVCdh5Hdr46zRBT9ITK+srHpYIVz8ktDH
ojVxUXK/MX2ft4B8QHegs9bn8hwh6CSCnsUcPX5hRuNjHnPRwh2PN7INXuuge4BjszTEfUBgaT2L
XFs4NQQcQ6CgPlBd5S3d4Um0H3apTStJe/bCZGlMauNURc3HqBOFEJ3D9+SGcsGAJdli+NXpx/Mo
Zokof+7G8sYfQFhY/L7dsMsrELiMRVnrn17dTIe6T/0fILyw6aYthA/XGdZ5zLwl1tJTnZPnC5AZ
UqmRc5iQDEgAGxcvS49zk0YbbqTAE7InO8wvwiRZ61OIDZ56Af0TQs3Ax4yV+ZmQOcQA42R7ggSS
cwABTTW6y2q+nNxTUWtPIdGShawgJTTgyRboHssgVbDuxNOXLpNXi5rmtCe5YiQfeR8pM2x9C+yC
JyQF5EuUi8Ek2MSpAFma54PVvdjDGbHkXYbpRddjZb7I2Yalav3adevB9b9yoz9IMkSN+M7N5m6Q
5ZZCYqKN4G5K7tExbnoZc8vy9OxCpEHH7AAhq0Litg4OUZIFjqjbpBoIVvTOrjQVf6NYx8jYQAyI
/OaMze0DZGOWtG8uFyBx1+y7dvZJ5nBTYyhO/wdmKTxeW1bAmC06IinELqqafl0dHoA791srG4OV
rJ1bDNrMEjsu6xZs4KwacamvnO0r/nSQCaqYw15o6fSeMjJaSkYN6wiAEOA6AZAhndYRV59aZMe1
WGG9eI0d9kJiJI8sHwVew2Vq9RvHND6NPD4UI+dNd1WG+dlmpOLo+uOMPXvDCPDJ4Rsa5uCuNFNn
l9bcnWSWPMlW3nogS2DOlPgE2Z3MGrF7YGK0Pc2bKY2OBOpodxb7jtouOY1Ll7geNUE85zIfEGv/
nNf+K4wdxER+TcGrVnbLcCQgMOXlE1WPDFlaCzSCVd6bGiUpdhjsKmqNF2jYFoIYrjyAAWCyh6Nj
tZSBdfmTS4w2oaBtMPGTlyXjpSo/ObTg+DS2wQu1AVWL+cXWu2ttmMdKpwwp6ib2C6Thykl7MlG1
n8LhNU099aBNro0+gHN0LPZpuMXL9lLLhjEHt4Sl0SPdJhTWrsAeURIIPOVn5ITlyVjbDDerH3kS
tqeevYwNBsN382iZN8ijsxOSfS949EKmPVD6RvFx4vMwaZv7RLZXximUkfjlW68p3LbttGz65Eb2
5XNp62sPAX4tLBsH8qCelbDeRR9qXIzWU8cKEczXbVSxLLJHwBh+AviyznfzVAGxbr/ccLrmCXN8
3fHPw6hdBEOvNabgTUERy9YhGe9obNI9cukFfVhmXc93xSghtCvMn3ozQ3WtJ26ZSY8vyDKIaZcZ
imvD5+H1NrFpUtpWxpN3Ktz9ZHqXTHfudXKlqejXvSFJulnkUeNHPM3cCl2ex+5+aO17vaxfwhRr
tw30i9UhTlljlXruTWo590ha1zpLuAIG4P1WrV47qPZGOyPyvI4tcaAWDzDoLfkyGBhVzfaQmDnJ
EfdYV82Lg/vAKn083eNGhHea7+xzhvZ1/6VX1SsW4nXYpU+R7/SYIiVoCalShpCAp2I9T5gJe4gb
AFZo1aFmwgMMHhTTp9Q5U8KRKpkcoyih1WtGsaw6w1pNeczkjiqKK03BI3fv4IIN+qUkf9hU+a0x
8xbCSOznUL/0MFJCnu9j73HtZFfbzz9FcK1n7O+AINiems+BADPZO28jgObSAFhiFVfU3Q+i/y/T
4F1MOe37Ot/oLYmbEcWJBxYryzJ9GXqQDRXU02XloHRhQ91PJS7GEUSInlzH1L530/aF4cELUXoL
vYx8ZbzxqZKcbZkg8TUsv/wuoR++2aYhKMMYP+SUWt4a4+wxZUArevMxtaGZCovqUq/7mMV45/vg
lIDxYn/dERPl+pPNC1CI+xjkRNHBqSFDonbuLz9fx9DaFyvnBQ0MteTnubHW+cfQFD94BqyghlxF
oF3KrgbaGsXX0V47bfvCzptPlxKsfIg/CGqTugNeBSV1LXrQYIZ/a44UsXvxRxhZsAtt7xiC9DLc
4tB1fH2RHl8pU/1Iu5TIDpwXiDBcqZDAfsd4Eed/x3h/x3j/tTHewcQb2uDOIDNXPNeNCbeCWWsh
pvdY53HtmSf818MydEH3TMxw+rK+ZHnwMVQRkzlu2KmheayAyY86sljYDDOgB9gkTdqedumwI9hJ
5HKddEwEDZM+RfTUDuFRoXNwWbAvlDL6IcJildgqJ5XVDzc+iv86p+t5QwZ8mK10X7X90ewM0iog
8UiKfqi21qL7sPx8GYSOdpsGwzuCNkMFEzvP8BiaSblJo+Edr/jWLFe2w7uxOlUmUZMD4yDmAYOF
XUY7JNCPvIRfIHBsgDZOIKUOW8Q2phkz2be0K96pUtx2OjdRwIZiOc4p5qPceQsGpjR6i3E7tqF8
UKPqFfqVyGxmHkMvvZEVaF4+KcA4cfIa2qz1Ejv5ttJh65WgtWJyLVAT0cNibT5jy+hX2ljdgHBV
fX4X7M+KM2Jj/YvWSpfG3uudHBKjFB4VN1b+PVvajQ4QhjUQ2lbO0ripnuGZkOid8i2O4O001Oba
phRmOdjDY1qwaNIHFrOBnZ5d3QLDjl0IQLVHEcIwHiSucr2aHlMt/p7w0sSBuZdRizV/DjumZcy5
mruaGtqDI4klNJpP4pXc2bYsSb3rObsOM8O0LnI6KyFMh2sLxKXnecU+i8qVE5GpJYOu3HLujQs6
MHebjwI/JDnGSl9ZqMWzQbxa97/gV72OCV9H1Oi0SFENEVjNIp+aid6fNwYfzSpv0jPI2bvaqwc4
Kela860LcFpvE8bdQUziQ6RA/jN3emRlVOyk21xkVDeblkzeokFzh0LzNtfZM+hxwgrWPGEiocYK
H8fRI71vVwqmSiDAwkCxZPxfIz8U6wJf4WqA17XxYvkkQr43geOD5/kyaZMbSjqfc3oUS9FQlKRp
D2FDJr7M39HGW4Ywks1h7BJAF6Ar9i5XHVI44x5S4BEsMSlzb5tM853TOvdR6Z38vNrjisXrCMRm
0baEWmNPQxKx02z1OxD7OxD7OxD7OxD7OxD7OxCLMfN3IPb/XSB2MlX399D/YQ76lzlrMK98ltXU
xMT7/vf2uzy+59/yp7Hn//7ff/9H+Tffj7K8/N0fWKugot933810/pZd1v5qjvmf/uW/ff/8KZep
+v73P/2X9hvDJ2r9z+w3t2X+8d58xe+/+m/+8m/94b8xjD8D1lTGFnxeltAt56/+G+/Ptu/zH8vU
4QR7nnD/9G9F2fw02eDNsRiy+o5r+a6N3+ZX/41wPcv3DAs3ivrRf/rr+z/90cXNR/eHWegvf/43
xpunMi5a+e9/Mv7B9aUbvI4g88A6DFad4fFC1ef7GcaM+qf/V+nk9dz6ONrm0mKs5rxOqr0V2gMV
ZiGj9F503Q4jwTrNwn5xhFIVfsuaidEvn9p/chym7aty8F/Lw3WPDYJrmj4fh/AMX5WL/3IkIbOw
ugIfuJgne2ByORuMn8WJwki57ICZrm0zxBIXhAdm9FDZmQwV2Y1e6/d1W+/1jpFpnSkDUGvvKrQU
P9ZeMQYpqjkjS9n7X32jffgCRdZwYUC7hZv9SKYB8B05uDRnkGhAJtOZj1PRc9tGeXvoo+YkTfsL
f/rLMBg0wHoMn1PTrlYG86V0MAgKVtjphfE5JvO5AjcEKbYFis2QHU6TriOXtCrQN0/XuMr2kEof
Q8HCW5+dtRrkUdDF7JUtTGNTNp8fokK8BSF1zyIYfsBEv0idD6Cxhq1Vxh1k3e5oFtXT1LgX5aQx
sD4RppHsLSsoJflNxy4YZidfHartoXNqnAQTiLG8nB9qEzgfLSJYmZofjYervyiOTQjTVTDF3Ur3
RtrJR6EcvDNbwnrrp/6hJIhA6l3fmc4mE6htuML0hSRLDbnX433m16jb+nE8AN8SwPVRrm0DfXfM
4suoIW9qTrAFUn0Jqqha4CB6ANyIb6cHqZdBpYLFvYtLSG1xkdKxQfEnxUAHu72aShj3IpqwqG3x
1pXt4j8l47mw4uotb/qHhHhhQrFN1fmqcItISl2Mzt0cPYUwo9dlA/FuNPQr1Pt5qed3/awm3236
XDnasxzPLfaDlY65OcIEt0Bd1hfEwCXOERhtcZVvKXrFnXJxXYqxR1uuzGBZgwgqHDNAAMLOmVK/
TI0w7zxVxHPok078CPOdHdxY7+E74RjJFL+nMG9bnOWtwRB+dG79tvxRyPad0CF4i9Tae1n/Cq8f
6t/Y0RndV3znBj1egNSlAGJpO7ZKDCzNoRFgTBEams73joM9nhAjSfTy/m5ApFgLXbeZ5gfRsEHh
LSl8Cu7aud2XPrS+UhePQsPJxP69NUeYsgGpG32maBkj9GQ6cD7UVrto3EMzaC15SebangaVBu1k
pXcpEiltsfjnCNDDE8C6jR8m6Cknz5+MEgJCKYpD1lpf89Q/TmHwBbw/Zzx+wrpubeJCsseOs682
8CB0kzFYWb7EN9DPTKVDEm1hf0qnYd7gRXMJOYU/QHTthVPW28KHpjqCT8hCE3nDTeet1Bx/rc3T
XhMARWq8BKR9nvzcP2pcxaM7TUjzHFNC2GkRA1Hmf2bdmiFzUiPa9+9s7JtFAnhgLLAZcJXioKb7
YYirRdLKcV2+uzQ/And3sGOzey9jo9y1Kbts4xC5Bs163SmxI4inHV4c2x7uIHeaS78xb7C/olLI
ZwdyXTWCmY3SMABG2D1QO9Ng5sKvj2eZYsPuk+wGdoQw4g7xogGDWFZER5exBd2k5FCQZna1SPWF
Jz2EjLC1975GcrxLq0VketnSxLdgOdO8NVykoiFuEXnccJdEU39KCLv7d8PchD8ovvfD+UCS74Tr
xHSlBNAbdbC3dH9ld8NDYWMWNxqo5G7Uw6/GeVHO7iYM3RciRc4GaXgzl7gp0dEXkrn/1mqnd58m
T+zSyV1l+Mk6lNU2rQP6zFqM7g0CO6bLnlcZYCrvA6d+H+aCtgjDeY5b7XEsq4HaCGfnxTlT/Dla
yRFPFEJPD6Pkrsuc4eiuiBPTbN5iUWwB/KRGs9bo9VqEg/GQoNvgd6q+clXuQtIr2DT2qhncm68+
JiZROcV3EM1nykyRaXQQGqCk++oNknV/E3+QvMqY3nEnrPtDaMRiS7r8FgxusYkApCxD/P/EzAvs
HyOh83Sfo20MwNJIdeXzXmb+fTQOz6FfPYvRNFf+5GlLfApf46bkZFrpM/HqkebyAXxnzXRtaWTN
gFQC64p3tBFc/DjkDDLlo7PpuvBe2jjA3IbHC8GtpRTjuwbKmZaEfgO6KFzI+arXPXQeZ7zWLk2q
QONLwKSPdW3cxa3+I/BzCJTg0AE/rQchbitdCXJxTkmYreE/bMNnX7in3tCemuTJmcZLXUdbode7
FruY1sFycCSBdH3ZEit3J5PZHA9Fg6igEzwF1VoCg9jKGmeAblGAwK0BpoXqFejdyxi5l8BlJhTb
2rvUnYfYj40DiduRz2C4jpQlUvh3oq0oR1MvtTsI/ZhEJVXD1bbMk3ZdZtpTWle0+bQNhQWA9iTA
GleOLg0CwEu4v/WMbuNntNCbsPDWju+96GLwtk+RSSBYJwy5nCd8HXmAcOwaDY+zmmIIMdtHoaEi
coKRtL4MKTgDf+qX+EPqvazgb8aNvXXh+cP4nFYF4vKiqNx7hD9Y9/eWTxsKnqzZ6uZlYfRPvcMX
PJBD70dvYuKcvXSUBR8iz6bMXOcOU0PAr0mRDPQjI0BpK4Kdt3YjWX1kEOkyWnAs62DqGpYC331w
KO4IfWql8lsa1v1F/RYI/ZoQ8lp7Y7MRnsrXOAZ+2eFrDA++7kUnvdjigMVtmJdf4OvgcpfOQ9EM
K50VAYweG/w8SyNh68smGagXiuEC6I9R1j9WyjsGhici7sXdStZUeFe4Y2PTL7YR1DQH00DYyke6
HVG4m5h7twyvBmV26yyf7seCZY5Tu0AzodrVDkc8zCElRxke3AmfTJTTrc3vyH0mtBtF8NvJD0Ec
SwPoRV3DR12h+pfUUA9TpVqM8GnK5EMn/9925S7r8quRw6dulCEvi3yqrHvgSmYpwc03N0BIwODV
MAbDVCNwkIy7yGoxfLrOo64yymFy12m8REyrDrzJAeZTE9cbM9W2Q8jgtiOM1k0uVTAmnbtWtjV5
Zi4ClgCF4w7r2TTeppiBORNpc9lV9EqJgJAgXr2zERg/utL6jpSDqiyeOhg68Vy8WfOwdfJyuNsa
ky0usD33SeB5N2aE262bLlG0CjBt4mPUbrGi3ba5+NLCCPiH/h57Ldp7haUoprccy1NLawvUQ7ks
E/O1irPT5NSvxIyNFbYc6GXTrojVOlIKaGE9txYof1NZJ1hEiNM3PlaQ3tyY9Cgt4nTYyUncNpH7
5cdmcXAMe2fLnK57ShXGrFmGmvDp2PJPcw5D0xtyJJYO3wNDXpLdIOVybEapUW1iYzpPA0vtrjIB
CYhOO9hR+5TzULR0SrRss1+aE8z5XJZPsAbX3IDsA8vAfY5xcqjpbcizkEriOOb5PN4XDa4/BtF8
Y+XC1IejXjFHb/RPYsX3XVs+QUfB15WP1Q+eoVgsKvLERcYVoUsE4jQuMEPnBlAmkaYbqAw1JdLs
XCg+4WzjoTvtmr6Pd34XHUezd+gYrVdRnu07QHQI3jgt/WRviCTZiMYfVzLadwXfRKulfDpT+Sb0
ttuwhsSvLMMd/jifUq16ByX1AvoY7xSuIrgld+ydPj2rwGxd1jw17VNHVfMC5xpR7DZ9E3V5cNup
2kS1FW/Mtts17YBhOr1SGjgN5qbmuFB/olWfQpicSipCPKzIk/BRPwzqsOiZ6eyV0x2BdR1JRsDM
y7Ce2KTkpvDEkuJei8B+VQa24UGnot3376itqHjwzTs6QFg80ZoNOCEcjdtCu0WJuAxEFkBmYokK
2+c6GfeRDWdkEDuV9wsivAiiPWiQwi192Kc8CSMSvn0dIYunnxFJ/XRPygKn9hSuawEhyuifq0IC
lCtuJ5O6YJo1+C09S9fS7M+JqJ7nOn+r6/CT1RhLU04GfWHM/olGl4WygvhN9xTc+pV3sXVuoFk1
c0EQNc3qbQnnmIYwTiAnuxZGtiasQX7Wu3hGcLEK7xLrAkObBYy5PBUZZ8AsSMGVUfLpTjUFWv42
K/B6VKAlxnEzUIHmxZ+dYZPmajCuedgNoXohAfWvqaltSTM94QneUXzxNprlm2ovjLEZyPQwEusz
/fHcI++N9H/O3SGQYKQN74KRB2Hx1I0rJ8PPmk/norDfqBuDfRb7/ZM3Zmt71p/SCE9VbxW3ULMu
TZmfNCt6xliaG2KlXq0t4uuQJJ/S0i5N1B3g3B+rujtADD1Fdf9csE9y0h/WTvT5gxiTq0Y+hlUl
j0zl/cVh9kIz9hXJDvkmmGmBtA5+2Z9hiB5cLOSLMF8Fjti1jX8p/Go7wQRNVSLGiY8uj5Baz95C
TB2CFS6ojK1WJkcyZNlCHYQwDrYmT/pMfaDl1oBI+nMxMokoq1Pmq+1afWTlcmv63XnK+meilp92
Gj4OUX2bTDzcUnozPY65H56nAVdK2mVHckdycddF0Dxp8SrI2S8DBd+epuzYST4JjDROgOku1Y8E
geFq9v7FiFjOdWzehC0PkuPVw+wajTf0/Z4SV9FzfThbQ9Dz5uOrmw1n9VKjxt/Q1RNr3gn3/bAI
7sjIP/z8F34eT1Ar9qLWn9tGY8H9blZ4vPnJYzw8d5ZYtbHHYjSgq2QmCAHFykjmU8TBJYF/CQXH
U0uBIXR85m68jWb9BjQ23lCOGqPvbYtdUJ00SdQRVSToZPsXXy9OtrGjauUArGtXCkj03JUv8Guf
gbn+PFn7sITzh9tFz+6I861yvoCV7o7vIC9u6gSeBc8MANQ5n/S4B/+0G1O8bGblvGGUpiyD/fTg
wA4Lq+6ua+W88IMU5OUk3nXH27OJ8dnapeBOaBCeZnyrWmuGWzzoh5Qwy5KH7plaFmNFmU3jwK3R
AAgkTf9SxcHK1cVRZvqajeh9a7avkRIpTUkAIVR7OR05dmCbPpnS2TbueM5s8pDcPs5ZF7M8z3BU
BTw4PFznQk9ObP4sNb541kjcLPWEtnIaw2D1UR07DNkFU2RWQkQ1R/FWd+VNmE3v0zgc5YyNdHBo
fyCNA1tnLXG/b4YKtKdkx0sKQQIwh5cA0gKLr2/SKDkcOhymK8v2fCzCuDZ5hbOT5t56mLpVARh3
3TviRQzKIxnN77PUbZiCzgoS+i5gmUAMTdUqmc5nHRc7hy7BfWCKcDmhLi9cTJ5zhEWayyPc0H8Z
LiDRUi7b3JVdwOPsyUez5blnFQ6W9sxKFeIS7zP23WUO41AfeMDJktU8bKvFWEbWAiTkW+rNuP4M
1hZDRFWKVQkwNlS6mYX4Dqt6Ut/yXsTNVjqbvAc+3dVzscaAQP7aifDLGuSXbWqd9bnPzngelo3m
fQ+xVR0ys15VhKSgu5FR7yl+NeZ3oCn6ChLV3mTUu1ITo5q8Dv3khJt66wDx4GNGzce6BcGYcOvE
FoDoBW1zNFwApqYZcwmY+s0TxDJSs9lLUNTLKdIAQLi9vcSC3J1AVN0l6bwr2JhVEjbUEPewbLwa
VotLscEcAVEyAnPRV+ADLKCdk4PfVgffS119ekdoy6M/qv/QBxYsbJ6ANVO+ONsnaVjbvq0RuoFA
UF8V4Xnst+pXkTQHt2BpIkzbuwlS2grS9BOfiQdYnhQTFUdo2DiO85QnPpSzNOOBn2VHr3KydVyA
Js+H9KzyakEseFatWwGjNtXgmiTGyQcwvyB2w/puZvuRUFC4qJqOS1ED7cXpbay0LLyJQlgbbt0e
mjYpcf5W49qz6FDrfnoq3WpVqp2S3nsEvqr6gI+NPvCEW3ddW9+caMuIlUoyW3ey0jdqPtjULjiX
QtyngEl40nb6XW0Mq9+9WdXv3iw6FOiE+t2b9bs363dv1u/erH9Bb5Y50MnYGGgtNRuyamQnkQhR
L2VWvMk8v+1YJNN3gw9b9J+1JIKkA25GC4zuKm0jy/yt81gRCwifIUt9tXUTmrwrE8lo2t8mKi4k
ZvZ0iX0lM7eG0kt3tssI3RS8aDE46xHQlabN375BEqxo9K+A0LuomPW4dr3UA2LZaFcuWZCKIaBD
zWTvDAS+f1d8kaz/H1Z8IZmcVWnz0qm75zhK37wxOfZud77YcB3VhjZuP9OaLM44rdwSqjP7Ta1N
P4eZdZZZnutYLLOEneA4xVfbCM6qIczE6ehnHmWSlBmN1s7Q5UHtmz1h7iud4gZ+yFBXJ3AqR1FT
J9Fnn0Hif/3SJyYmResy7QtVK+i5/z/1ilVB+j0aFXTnyLlU8/Q5GsBTW/9iZ9qDewA0fZxM/5KW
ZJKYqp5IByFDA07ys1sKsdexx2hF29AVe24z7WIa+ak2k2NECgxoeL5IxdaHj+fJ4JKE4bXuirdo
yG5LpwN7Js+htpyS9NabkJxkXL7Bodnlgt4nWh/5gl7/uNRirXkmDPVZUrsK05XQLXMtL3mTgl9O
cQqC7aAEUL1zLiX4dVWffhFIE9ZrUUlCi/xAxysfTdHDzIz2Pk3ZgJqf44QiT5c9vBoaMR06g/E7
BPqzDUkuapJ9KIDs2/1ZkigD/yUPnpHQe1psBDqV+n3JkAGUQAxSNV46FdlB0K89/dmswd1DZD6Y
Q/8sguTN0ab11Jpb8PJ8juosUv8QVTULR4izMXfPQ1fc0jJDBRrnWYNMVMAHEsk1GtpnWXPia2BU
u44KNh38nWIgjfNBcqeL8/xkeOz7+UYMgMPhzCiN9xGzM5xMSOiM2dqUwl2KDj71PjkGDE+CwrlY
ZvucRVSfTsUpo3URRisSgTrzZ3fb1eKh7hk/xMmVorCrkId0Fsu65BX1lLGqFe7zlo/aLJ2dzaAM
UeuqWwDW7eaKgeLYBtqDHv+QjJrgyz6HgXfp5vznVVRq7a2kY6YM/UsVIa6l3feoAlxs1OChgMpQ
0S5ThbxitIxlpTYpFgkwmyRYH6bL2c2mTVeh4+WkxbBLA13Hi2HU9Wvjl+m2IlkGK6Ne92TNZjJn
nMaoZ6TQZtJo/QgWSUt3ASk1R8XVYhVccyftptOvgak/OSrZ5hBxm1XWzVGpN0wdJCoJwgH7p95G
sgciIdeprFzV5m9zomUrWmmvrazuS5Wrc1TCLiJq56rMHdtI5o0qh+cI0PKUFxCZHReZyuoVhPYG
wnsBfnQ6EMmRqlyfw2GpnJ+uEn+Oyv5VKgUIjeUSIZrQ43zWUlK16mOneGtkIP9qqCQhvIunmWgh
5xSl2yptWBE7tAiHVcQQAdggY6hkok1EcSCqWBBZLDPG8H4GjNma7+Y0fRIq3dhNxEFxDFHSCqgQ
5RSMMFlIe6YZQKUje5WTHGdzaTCvo+SmxB2RkMGvumUVe69VztlE2LIgdJnEzxiinFWt0piAIQ6e
TVfIiJ+gdPYVsU0YXkePGGeo8py5SnbWRDxT6OobpIT3hvBnQwg09RAPbMezd6Hw7qBBUFmVPukq
OZrJ6RHVWCJbskPtrjkR09EMD1k007TTb+Kc4qJRPjpEUsVoQ8gjpNoJZ2Ub8zVjBN+OQGsGlWeN
CbbKllGO3gak5Zj9SMKvOiHYvmbG1rnXovdXmkrJ+sRlJ3M4hhKgRQQ2UOVpPYK1qUrY+qFBZ28H
rozsbZC4j3GxLR0wF1yaCmOREtVtnH1DcNeSDPo089Uk0FsS7O0I+HpZcVe72lL57CsCwEVi7zgB
GLYjLQiVEYZpfMj5Q3bVdGCRVEBfWhUqVl1dtYoZU6rQqtjxQIFQRg7ZnKxvmA9BwrA3db9a0spQ
JRjrQp9YzSrK3JBprp0CUOnZIumsRUSewx7bTzw15hJ2UaKhGTC96+ryNvD8aRFE0QcDwzuTHDWN
kMvBZGrkqzWTRUSvQNogdK3mZpL/KklkFySzZxXRxhyBR2Ow4BfZZ0mKO2UwE+jGc/Ez3t3CDtFV
5Ju+maNLBtwWycUmE07D3vOkQuIuafEqfrQDKios/ZKQJffJlE/VGFHDk5wCekQXpTsP68nAD5D4
hNErFUv3png6VCTVR6TGOhW8bL7BqEVdDmwbku1RNhnr1o7c5RAiI4hMT7Z1lhJV7lCrGKSynmvL
D6H9oORMAv6ZIGP6zoQr6V0MT60K2IcPkYrbtz41dy7zSl9F8XUi+STzKxL60g/fDBXZz1R43yDF
H4xFh6GEYH9Iwn8m6T/Hnr1uMxwosLhWVDZJBQUAIIUJQoECvBlkCZAP1EUoAvrZUUgBR8EFppwQ
eOjtgOiHnGmUHigQgUOb6GrkLYwwCmYFKygVtmBQAINJoQxCmAaRghuwgAJzIGoKVNCJ62jZDf2w
7BUSoZ5GuaC1vdtTsf5DD8px4yiEQgZLYVRQhaFj2D/1kI31ODrVEBNuMPFsFNolsL3n2AcjVcch
+B9N7kxByzKF909NPJw7hXTA37SkWsMGEC0d+1hzR3IhQAwjp0vfaa8tbAihGBHVzpnexo7QbA5B
IoYkAWMVHlBgHYaAs4cJdbZq4E4QXcYKla1BLbwStaTOU8mrmf5Dy6nfg1zRjda3qOdsL63p0YVt
wYNScbZ8hbxwFPxihoLRKxzGpMAYlG5CyTCN+s6DmpH6TGApmaSiSiE1XMp9IWwg81IHivEoxtyX
2flrq2AcUdc9qOVRzojXMm5amB2m1e0KGB6gs46TgnqECu8RwvmYueFGcD8SBQChEwHPwpD/MBQc
JFJ0aUSdboB0YWR+doCJd5whikhFFlGIEaARTAOhjszpkzRJp2EnuS+hknh0UN3MpKUNBSwpFLpk
9EhhtSlKt8KaDPwl9hn7bYR4YtI7t3VhoNQDcTbIJhawXiigA3cvBUyZxuJmVgiVDj9Y2HASKrgK
4RzKWuCtUBB+ZyoASwyJZVZIFs2PdVDmarg80XPFY2iZl95XmdK8VnvjCl3h4inIi6FwLzB0eoa4
WN8iLAY1iwcv8+LtCPeeK7p3NlT/0etREPQWM0PoJoy3IDEXZTItddEYu2qY3h2+pUkHPI1L41Wz
gDr9NJr+djJf/rmT2feIxul4j/9rlOBD/Blnf+9k/tu/9Rcvs/Nn4eg+dzDDNm1HqJ/3B0sQlzMW
ZwHryLF08ycV8K9eZsv7M/R+m5shCwbTwHvxNy+z5WCB5kd5luuYtm3ABvwH7/I/9TLjl/47B7Hh
2zqAPMs28S5YngHp8FcHcRU69Pw1MXfmDkxKZoWv5XTfW5SkFEn+TrVzuolpn3EwnFI/aTcbeAds
HSl0NPHN06vi4daZ47MYv2BWj+tfPsz/xOJswEz8x8PjqHxdWKaJocv6B4OzpZVjplHSu+gdCDaR
ydXO3iWv00fQtaeqQuuUkHYXOp3MyzlnWdaE3SlMpANvCp04DmAYYweTVknK0S31RaAhYf43R6mO
4lcbNp5zz2Va4rscquHo6l38YsMeKKAkB4vHDyQ4pdCz7dwFJk+FcTylpgdvx8KzVDg7d6o+sqHa
kIqkrG0iXlkT4ccf5O1iM6KpoBdy+8+PzdL/47H5wnDh6JiusosrC/kvx6a73DfsgK5LW+e+ZtGK
iHmzAH4dFM9jMOT0X7GSb5gcbYLOOVeOHx2rroz2UaHby8nOoaVUkJxQ2hqA631EjeQ4lPWN3TU8
ESZ3EbAP2puswPZ02YVbrdAgwIYLMeGg6vz6YTTTMxXjgLFQ2/4bD7z9Hz964frm/2HuPJorR7Is
/Vd6NytPg3CH2IxZv4en+ahVcANjBElorfHr5wMruyeCWZVhNYux3mRVWkSSkI7r957zHWd5vxyD
J/nL89tXtrKJpyA8pBzUyazNF/KZZ8/J9U0S5OhAVM14zo+SbToVxuUcVTtFQtQVlPe7sY3Y83cB
nxkyO5J++aBU8l7v+mI1xUhXEa7ULhreAYF0JUdkIICRV3yPih3RfwyBud87to0UwlW9qoKIHUEy
v7aAtv3YMjeh00UXoqF4dfJtl6GMMRWT0NmqHA8KNsRG27rPb4QiIjVoyy0Jgxmzq277m2fgi2EB
v4OraZrSlM6eRhnLEvTzM1CFvTvabaAz0LZ2TVY/A8sjgcg/sxPwZuetL8W3Tmg38YTdu0XsvjA+
8oC8x2AiVG8onycH+oWE2sEMMdgSwYHeeW76tVMClyimLQlJzqqN9JvQh1jBB22EpsTflvpmnvlP
x4ht3Bva/wPzcud3799fVwliYm2SuaTG2mhYXwwZ1uSqsdJJzDPYkBA/+V0xSl9IF4v0ZrQ5xKT0
uTfjwrmo+UfSCo9dur6QG8sFFbYLGnsXzM2zbZOynff3v7kDX40afy7/usaBOvpfLCNgtxwLmCd5
WYXzVNb5bVNVr5ArX+gPFWrHPgUkXJGt+oyD14tyjf4tWhNU/931rZ3lmjdlErlrm10QRpPNpOUb
8tjQHxaoUJIU/eF2UM493eELlTQ36AePMYKB1aJSmRdYiiOsy9KBVfL3Jyb/yaWXmmWZLDCK1cVZ
SLU/LS9IFbBCVCwqy2+qR/eerWYM/Ir+5KKC7wX9y+BhluZNhMSsNOPLT8ILBpGb5eZ0I1JSu7cO
CVS8VVvi+6A4i1Lr0nBioD7XAGvM2L/wCUDvlXbjmHALClIxC7kTL3NQv2j86DxPyq2wEHobabwf
i/EAHd0lpqwFucIOEFY8WiuTX2XIgQvln3OCUvSpuKU5WpPu7fwIzfD095fmn3y7APfarm1pmgtD
2Pjy1uEpj/vWJNPI1tyHgtJdq5z7pBSXZg20dsTynqjou1g6EGFAvqB8+Xw22wg9Ejunj8pkU2rF
4Uei2bT14o+/P77Pt+LXr5ZLPQK12sR8peMp//XWVaqxJ73n1vkV8lHXvjTn9hl4+mrUCDIj7me0
/I1Q0cfSPQ5jDvPMeYKn9vOLBqJ4/r7AcqY++dDq6tkBJ5SbOmmR3PcpCQAUdYi0v0kh79yCDzQl
A9KD75kFnSuTj8gymO2LW2OGPzC3tOdEbZJgJVdGLo+NDL/rPjvmOO/LVU0OR+GEH4NDmllqoPgV
JgIrHmudFz6JcFlNZX2NABGJ/fLcfT7pDYFJM7kAnYBvFEveht6xD4ml35Bw+DFZyfdy1G+60roB
ILmeyA5LY+06U+oy4eQNyW//zRX/67fYlRaMaNPgnTGMT2PZTy/LyLjEmCs1r2aHk24ceWP59v2Q
Lswci25mGOyVcU3D7Obz7dFDTiUreOU7Ih7dlzoYnvR5WJsZ6RCFuElN7dAMi2DT3AaIiLKIhyYi
alXEd7A/eb4Wp2g0oeuMMpo9xYPdvbFiXJBmsXbj8t3XjJs2yC6yuXhuDC7e0j5VMkQMItbs4Sj0
2GKObIMXhWHJjAnHxLqcu1Ngidcude811R6bqDoYOV8EXHs3poMdIwY59XkLPpceEPorZ/J//P3F
5AH9+u03NEpk3dV4uXQlpbnUtj9dzrlRpTRipIrtjMqlpV1jB+RxV4++TVg2sHq1MfBL9y7A3FTA
4YD3v7Umzg1gR4JoH1cc1ZitVdA7rXJrGhXI4jBB6wQgjorxCli2hpRU14gn8Y/kBVlITEkNorHI
1iwyj7pDQo8Yg3jjzvJiKgSR2/jeKGXvQelumtBY6YkWbihUp00y0XtNyQdb48RLIUQeQ+xtq4HE
9Sx11KnqZeIRx8VAwTw6tXHUSsG8JtHlanDgXsZjf2Ejf1sNbRPt0FP96Lgs7KGFF7tg6kSJhNBu
x21luTeR77+ST1JuY1O/NGmdeFkJdMqlbIY80W3oYqAZ6sd1TSYZ7EXyzlFizRdWNTpeEZIEm9Bt
0Sp3hGY7geomH9mLzUsrJZm9dxrqgnYoPJsMoWPXuGeqRXc/9WeEptk+HVx9m/f9ycIUhtKPSGE/
c9ZlqV8YRQGZW5sfVSc3eo8su6OjsqM8ZAf8ZnZtxfrDfiRPovu2QSA3XXZVWKz7DohzVUVvfjmK
PQs+sQ6mvU51P0GH9FQsmw9keLcaz+8qWd72pCLOsY3nR5Bme2fhp5WG7QVmgvIXIlgcEbSgR/wd
qWZ1EFpK6hno4tFGxuteaX0LmtCJ+l0wNvuCQtkUXIZgmBzv05iRl5E3ZiUkwUCF63buNyFbprXs
7EuGod0a6RW9jiLafT5/2mJrC2xnZT5bYuo2RWaTH1K2mhfBqoMiixstbbyZOLiMwpAs8BkBFyZJ
2a3GmUp7il/miGj50qbtybBoEwZvUQO9MRDhVpAtzdvuxUkI6RpP2iln5hv1HUsxTX1uuHGRpeZh
YFnCLeA8ui4gwiLqb6RInuNRAeREnrzwSjBtqDFdX1LAy+6EKLc4CU1IHqNwZ+t+tsolodY2Zksj
08huzrP92F/GZRke2wGPSGk8ip5Fqkjb0rMwf9EfYQEyfH77kJRXbW3x/xSNYytyYbbFcsd8+nrK
qmpV1BG5wHMMKJRI95538/NpHGX67hbKI+hxXcMRXdkj+ztJ6JljNjCIXAdAqTN7YTBFO+K9jnXN
tgobR7DRbLX+fFtGmTMmDzW4aLyJxcwXqcySrdvzjZ3tGbdJ4mUWXfLcRgxeZAq89AJLD4JpM5bw
2/JGP7vOIUpQrjU6vqtK2I+tRqK2RqDSunCNFIJv3W+0pD9IQzMPJGvwfBLBo8mEtIwulYc+FU8+
7DgcfwMrVjqpU9l4caRtw6mV67aur7q+2Y9soaqYYQp7ynQHuYhoY8Ln5VBscnSXMkq+64Or9r6d
vAoFRhMrAl7a8FshEnkYrXLHnu/D7KSF5YYFihgB6cU09Vaf5wucftQcWpbm8N0vnW9xaGTA+gDU
GCYulQDrayejYZMWPpPk6iOpXcg/khAW30pPtZPR6czwsyKK44WwgtZDRDcn0WsI1vKyUj2s3Mbd
LST6qqYQHaD8Eql7SHLmgjm5qoSwUcYlCHGtZnYJLhn2LEXzzjaCGPqQ717446tb37RChuSqIdWX
S1p1EzECcasi3fZB19NN02kPQ37dzV3jeKOgCThqBaswr2jmwtxugvSmHVwcxc7p82A/b66PNHFt
A9pVeezh4YW4W1XcRuyv2zZ1CGFviMpyC+0Np5hzECXjnAGqlBlzK1qShInm2PVaTARlBfy9QG16
6OEThtRwvslb7RObJ+PnPq7FlYlRSKLNB5MVVuuQYp++AGN+PUN0OBONUCdTuA5lj9dDxtfDNmt0
cZ2q6G5KzRuz7+sT3wcmg72GE0Q5FyS9wFR2Cdc19JPWanAiwcwLLSh3o/YwEQ/UWo06pXV26Wgd
aG++GuiX0dEb0VPa1OW2iOHdLs7mpuuORJi7cCWbfZRkTyZpkFDBWmPdTuoFauGtrChUXMlG2jCK
6jwUDD4zbZ9iDTlFkpY9cG2ixe3mmI1kIdV99swnEQxyDqhedpwy7htce7zsNFfJ/ixS7SErYaVn
6RJYNsCcJzqBlSeGuZ0Bs19ZqiNhPdvoULC2hMU/Wq7wUmWerSCUBzXbE6uDe6hDgXDYJJ63SeeZ
nfkENdxmP6v5LVB8H0uj33xT5F6S+FOYOwJYNwP24U3bgHtMerbbQjLkcpbg71zCYia+kFQsZLjD
WF9Yct4WuY2rxfafsFybiG6DqyrTbYKvGuUNvY4dy4SdnwVc9s6Pdwtyvl6ufe1Emzb2x2M0Rh/4
Kc8ZpMXHUHeehISmlSUivzbssmQTEON5tsJL/L4EKH4Epul/rJdvZmRb19lkacdA3UKihmzGFtKr
jHAdS628Dtp401mOOpaMjtl6sb404XBrZG5ILkY18GBwb0xhSE8XWDu7gX7yONZw4o3aeOqc+tto
R/Oq0ab3PgeSxdPN7A4cGIXQfIG3Fl450Stbto0J9CtMXGSlPw++6LZBAQGOqc24GUNIr1hsM1G3
W9IHJEtx8147KXuIJMQY5RdlvzaxD4HbenKG4h6EfXsixgEDprLIaQ3w7ZPKuqtmeWZhjc4hwVXb
WUPKHmY6L+FoTkzkkLh/3lqTZ1QPDP1AEaJ7QbxjD48mQXIX8EGHSNDlXRTS6dOYTFQAGY6FOEyN
PXhMJDVSo4cbFU3FTSixPE2JuyY2AsxBoy5blAa3NQWSp8/NvFV698qPVodsivcZGbyXWsodYmff
QherUFkg1/48VgHErRTmtzng87lkLGxtP72u6w4bdWRdksPtr11nHz8RQZJunVR8pLa+zwlkgC8f
bfUaQwfZRAd9Erd8nW1sipWCgEvzkoIqWBJyn0VBRvOQkXMZ+c5r1k3nXnNqhnPNviHRZBMQwmg7
VCKWTiv0s1CSY/rhk2K2lln67KNn6AT5WnrNkwRweNzYCiswFzbaGUJxKfOrfMCTYjfcVt0PdrE9
xVCW+fgxi3J3HVMRxjV47MneLONyB9GTBHGzJs+7Se7hzpWYDAA5fH60B5MQB+JJVkHHR53UzWad
GEvUhMvhkaJsEcn8mlOJrv2SC6ZqEK2xFe745J0shRRE+DwyA1ngIb2svZ46uD3K6spy6aClsRg3
kU79yXjchGcdU+GT5rLBBTpuGmsZI7asScVifrD7kTj1qgCA33nS1KNTUJ6tmPqoiVCBT2Z/0+DO
2/g170fQTi+F0bwFpa5WTYj2HGJywPRuQOpDTOBGS7GiMBL1GpoxO8DeZ6fL4eCOpFBQRsQxDmdz
kj/85oiAPsYO7zKW91m12IG2q3zqd3pM9cuWucBDi8M81C+CgsJ4EqyDif/qJBE73dbhbJZrX5OX
uIc52K7bxcUuZutQWg5YBuJqNnKM0XoUtFrqjM1BAvybj2vtDXNP5ERFVjFY4AMWCCJMnISjg+7K
+Oj+8xs1kJvYqm0kxntSLsJL7gbsuta/6k9hK9Ve0aNaRUWD0UM5O6d16LFMKTukGQ2Emk5BspoC
lyJ1qabwGBBdEsWbPkuCdVI0hWfk3IyYqEwl9WGjgC+v+GQAGU+iSy16rIjU2pRWE5AJMK+ccj4Y
kFbwWg33ls/72/uxhiCIXEmt9Azm2Zu40CFHkDG4HizJ8ysHG+f78FE+6n0TXdk8yqtM8yMv7HgR
hii4nQ1kM58d2iaZeAwD85L8V8qSKPEGeIhbUac88Shc0tl/xblpHQDrXn6WwAUURbL/EKV83ofY
IK3eb3Y1yS6rWSQPIQny3mC2dCWW5D6LMMluDC/YvfA5ckXHGs9BpmZ7U/SKHKaJrq+DHzrMJjAt
MeczV8Wm7o2zUP3ljFXbigpqbIO8YTpK1YpJBpV9l7G7yyNC0VEdLU4a3sQ4pU+WTskuDJ9x1uFN
wg2NZiHf2r3hxVWOSQWv8JqxEmRM7dGn4bqX7VPMqHIf0Q/aVGysrOYW/5QP1ZLfk6WhIoGBaHDX
ui6XrZ+y8m+0V6J1agXyVIj7CIsmI6J4eCO93LZUuWVcmgG9IZTPzAiC/PzHSOosLpZ6Zn2kBZDl
uHyEWA4fPDDBCDrbV2aqjGObTVfm9tKmj9kwz8luohzKY5NDLotzwxTYFw9czi0q69uylvFdZ9gv
WljfT5zzRRP0bMf5euhdjXWtLmg3z5O561wNR2/tauAy/atRjANxVqMGVBSaKcVhd7apcU6J05w1
tqf7zMG/qtfBLY/htzpP4mfL1gZEsXO4kg0mauHP9lEWuXnuI4utntZeJjnbVbzxvCQuu9a2ldqF
qmJ3F/j5XTi75qkreuR0TbP6/GWViyVOYV3eJzkhxLDCy8u6XmqsMLuLqyA7yBlzpmJ+c3AgxJw6
wmF9rbTX1RDkzyN7X6P0r3SR95gOMUROE8nYRmQQiSGxhtF5vwLGedYDEqvrznbpgBdkUM729Uig
J83suGFiRuXQ9HDOE8PHxmzdW1q9G2OzO5s9Vts2n6qdX9RLcHFSbMsgN85pi4zrc65jDv7DHAPb
1xtCamJ7TE4+jlm3EzeoZHLi+/r+aEs23lo6PzYRArw566F4MhQ0hH5n9+2VadPeBlc03/M76ViJ
PXjtJbK20jZC2NE+9EcNMQ1gVU3zd3rUPhHGWu9LS2DRy+JTZ/fZiRjW5CBq8WHiDVqnQtLim6yM
8sgmZwLrrCe4H7dGop3dOU/25JV865iz1/VhQLKwR2Q14FHGaTW0UXDQk+LQOgMW+6JKH+coi/dJ
ad930G53XUipY1WHnECEwip6ACgDuCQTAgyI+edSisVQ7bSEhgQfbjmddT0o91O2IDxQahxEjrYu
JQmIlEMFLV8PX2ViDYwcwuLQ2LO/sqHlHtMZo5z7mOOaI7XMzEm2cfjb6rJgFHHLTwNGUJOk0eA/
/YglF0+K6rUocySWIXvOrLHRswCE2chWC1llemddD99s06QJEFSJl5MIFcTKs/3C3bEhnwnDybay
mcItCRAki6Tb9EXPqYc1HnZaGsHBF/B3qfGZTaZ00jQrcHejG/6gaPXJ3Qj3IfoI9jndTDRAW61d
N+JvyZckmDLkRPIbbArKiwTSwty+wX0n4jCDniN5HDOrlKzhFCIpuR1yMLTLRQtY4E49Ev/9lLMf
SYciAnteGccqnzF5UiGyETgkdtxt23gg5CKr1K732bnY09GFDRIilz0FBH/Ntkbas4G2TQIAjmb3
ych8tpf3KWshc1c2+FYkj362lCLV8zzXOclOBe0++aii4QFhYSJrd5cVFpAXshu2Y0slO5ICDA7f
jLdCLdpTpxmPPcmfTr63Cx7CwAVNo7lzty6aBNc8zuqxphfjjzTo8tlGiOXzuXQNvo351FzYpo3y
xiRjnEubQqlCfVpvOqe/FwzPWBIpnD4bVES/w80YFGEI2e/mZsbX4Q3Vkwk4TGqmtKVDU+LXBmo4
sRKz5a54bbnNDqY4MhMMOqhrbdIoMzQMoJU53eTG6G4bWzx1YU96oKqJtyzCi7qeDq0yEw9KU8DL
OI2wexFPUkdQ208GyU0990rg2+Q7TJDUDHMhy6JbKrEY1Rru6sL2vd/0hb8qGgzNYt5iM9JY2hry
67BTH0cYEANbkLKaGbj27WYkbou8b8Y/pjNsaXFt2pbND7lvekhXjsZHRMRRdSbVlDIlzT3N0C40
F2pYX1vFP4YA/9/ENMsv+m8A4P8M4h+lxCJQ+dcqmcfXNH3/j7f/9Z8FeK6fqX9//pf/UMrYf7im
bSGicCX/Yzg2s8R/KGWsP2yXAZSLLYGhCXeVB/m/qH/qD5eyxOJPXab/v6RuopRh2mIynlzGLerf
0clwBLwLP03LkHXwK6hsqEM1hmZfp3mOisdUA7tCf6JMqeF4a5SvTeu+xe2bTjSOQ706RHCc257Y
YrhCjmodqjS66jE4kBb2s5nqW7Hzbda0BQw91eg2C2uBRUONFiwnORRpGRJI3jVgr1sT3FN8MuK1
WrDTQOJ6z46ax94HSZ21wKmX2Bxhg6uOiYpnMIMLul6yRmxxyoiGvgxZguIY5aausdgKPX+aSlzf
ELHRnEA1gkiyhWZ1nyzY7AR+Nlny1oYd3/cCJs/AFnnrw9rGhrwpF/g2mItzWie39PdAkUwvJHbQ
B67YqxpEIs50dd0I2YeThC/ERLzZhS282dr3EbtvO6sjz++67z3CZ5a9xQYND0UurHCY4XSNioMB
RXxacOJqAYuzA2cNnlDWSt9hxM2GYyeCmCyXnL1OueDJW7M+lwQwCuAldQjAPIRkPtKziiGbA4Z/
qCGdB5oaWfENBzc8FQK8SVpaye28UNviBZVOZ/XBXODpljYYmx6e+khHZicsMHlm/SRSeUTJjpQB
BrvZsPAZ75lbnPSxQkxr+NeWVWaXGQlGs0uwZzWDc3eZ69Ea8OG8V2AnvCoyyOTENDINULqclpbF
3I470WfvwkTiXY/pN0a0KPyYTa2FnZzMClwD0j+Nsac8xnIimmUwVkZHOTlBpddRbazLmh6zoSLy
iWRLkEj1apERz6SrUWtzHj/38XT0QN7nsO8nGPjFHO21ASg+sZ6RyyovF1x+oRnADwERwtFP4ekP
KeZv233QFxFIFTpbonFeaeIF51nP16M9fAcep2fV99CmVPAt86mC3c+GE9gXubI+UH9/wfvv+EF3
yYL8n9zca4r4CulutTKWWICefABEGohA/V0O7dPTRyIE0iVMIBEwCDTBO6KWqAGLjhORtsDTJz5R
1QzX0sIYr6zgh90198kSWYCkZSsyQgyS6GbqOJuCdANmCUh/R7YVdvnULAEI4xKFEIgk2yWUUujM
b3Kn/I7oOlrXZEhJnW2wr11bBrONvDBeYuwbA+ORIdD0M14Z3SttGr11VXxHuvnBXHUVmJN5rPO3
KWiKlT6Q55xK6zl2MdwlegVVYkK+lpoveWg6+7LwD3pFgKjKg2xVK3tVTg0BK/GuEI2+A31kwOvM
FEnp8SYaZLg36HPK2Y4p3dFWO7N1z74RqryDLjoAl9kHjD+CPt6aHcrlwhy0fZkatBP1wIMwCM1l
IGuRncogOz7EnYS7D5DS0Unfwl2xTzrTKxnAb5rafG8d++jq5veRqwf2r9mMAHuuusb2Got8rVaf
0XuXGlaYJCC6rqa9PVkA7avRWtW1qVbOqKBv5o94aB6lENZFXD1JMsDWwujp+vXZgy+wVUTCnAHG
8DYWDkjAqeyOtha/t6GfHslufu388BGrTkQkpOxXWd/cMuWpdnVFRp9G59UcYQfo5BSrHtAaT4ZG
+0+l48Mwhe+W8R4qvDApSCY7ZobO1qV6oa2LgtEn2L5g8SrKZueOsbr5zJgKaSB3QU+Tk2GUxbiK
Zu+GA31RNoZKKLVP7vQ21NG0TQvN8Qx01aNhvbXlcbCRD5EOkVW0SuqDHxrfHIa9K2XU1HPVtOnp
7641cz1o5OWFDD23tnXX2ZmOyTJngiDPpsJFgyw8RWmHYmXI4he8dqekaF9Azo4bNfF6z4rF3+cF
WY0NoZADCW/bIpB4RMSxaYZpY47s2xtVtJu89+meCZbVxSoxwaEiRTsETRLmK8hMIRn08m52+xTL
10gvOIxI7iuObcywv6K9tYXUx4zN2jb+ZJ1rPW5OQ+ZCQwWNh46k2VbNTtOG8jy16PSLzptDthl2
akJUaOaapqq9LVSYPkR9QJMULktOoCzoFbrFY36l++qgJhJlZ7TNkLss7koHByxGAuL2yM+TmdQy
Jeji1zz1TWGaaxGNNINNq9h0U2+v7QHAl2nxXcizcd0a4RnZSrQxe8KpXOmlLMcY+oCLBUXFHLOc
bnTBkL2yjB2yWyByVYSaPWR/oJHSFjvNTjLxo0mZRFgin8pwMA5w4bagTjEM9vrBH0giseaQ75sF
KE7iYXLQ7DHIY/djScYccaDeO8FGbPiGF/eADCw76Jl1h7zc3aqe5lUrjH/o+v6tUvIc/cB0UHy0
v6KgPyXB/10m/u/7AqRq9rd/5V/+oP+BBSe0PIf67F8XnFsUy2kkHt/z9zl6/Y/d8m+/FJ5//oQ/
JdrmH5SXSPRsnYJRsyTF7J8SbeMPxFHwpt0/pdjo+v6r8AQ3rTRbdyg52UI5EuVpU3SfJGr1h1qU
wDS0QFjThDH/ndLzL7hplM9Uw5pmKMvRDFSuv+7SXK3tJe1NEsFgxgbYNluJPQ+FbaQFjFDmTTof
kJFjQQj4JNI7SOiBdcPmpwv4T6TYC3P7lwJ4OQxpOhpVtm3Z9qcS8Ce1jTBlyVSNw0gooDZRQ9ZZ
Phaxp1CwwYUdaXqKGvFKq27Gvl0PcIMyLTqWxrSzh+Cm16bdYIktggOva1N8OvUBafdelvJIK3sf
Mq33xbgzkxZ1x1MVqjWIsKd4pKRZZjvAbyElHRffJhIuBsIEW2q/EWjBAf8n58jtNJgIS9Owlg3z
T+dIK7+bfRenFXKGjSmj1dgSaZ4XjM3o349wsa1n2rijfJy6A8o5h35vh1kncB5G3/A6n6IEoCne
vN/onL/s1LXl4ivNNC3Q5nBG5ZdnIGkrM9D9jiEFU6siDA5kC3qLwJbA0A0oXmrX39zuRf33837H
MHi2la2xm+Zhdozlz3+6FLLCFoY4E7MoEpbBkGyT390E12r2riWoKVMFqTbj4nAVkndnRmvBXe0M
3Jfto19RLJsXgKzd/DrC7hcb/V1oMnJdqvcAJVWLRwqc1ezu0+qic/HS0aYybQeVTbZWWn/996fz
VYzJBfz1dL7oxKFphZppLU0c/W0GiDohD8iM8mj7h5qmgFX1AC2TzZxhNtN1LE7Xc2yRZs/eDGyX
bm9iDVn0FP3uiWMB+etlJjybNUbhcXCXP//pMs+ymtixYfYkYYsdTH62sVNOUYclO1uTTrV1A5Lt
l8BCPo/OlHm0UH/zZn/eyi+3GjY+Qlnus4um7ot82ojnorVHtGnAuWnfxDPz1roGJeAk9fPCutPG
eo1T+LgwBpKiPGXu2RzlHWKGVYd/SbrNVVrb9+HM9ALsNYp9JjxsPpx+66A6/82t1BdN8ZfjpVdF
00ozdEmn58vxal1cTmHEW9q5ahvrIc3B9MIClRmDU4yt8lI4t1Yb7PJoCVsVKAmuJrZgRdMdehHc
TTiIEwf5ivE2u8iQU2c/NepYw+TKlcB4F+4sER1TH/KsupjG7uQ4zRUGPkTUqObnaR3XHfhPMg3n
fmu27XoORlgN2eow9cGuyAXmSjbo5HQlLIh1AbCaHV5Z4F13+POo3/aYwfrEfigqcmOVxNOPzRYe
QxOWu5bXqKXhtxDCByfZ89JdJNPsFUFz1QVs63rnLvNdEpNBfMw+o/LaQSFCx5UB9l03XMflOb6Y
QgCMPUaIYHnWg1VrJNdZEZwgYddb9yJ2q23bli/CDr9nQ3aKxpareBXOxmmR+8dlfZWOvcc5/OhG
/4pK7kOFGkb18Y4pKi7r5pCIYIkn3Sk9OiSujeuTEC1nwyDL62wbd9p4bToj01uegKnML37zFHxp
8y0v9E8PAZ/HX18cENW+OauKFjJ1nBugMw4RfKfbrjfvLMH4ht/t++Cv4bP3oYXUkgEzi9bQVe/l
TFvPzYrXXi/3/y/HpVNEOFSgyP2/HFdOWdr1NQ+n6Vs3gwZv9TwNVxYY/mK+ZOS4LoyVejKhNFti
R7K1xzOcaIKNYXaB0iP5zduCHewvL4ulsH7AdcB2oD5fpp8WmCaQdsLYinWcDb9s2d6Oc7BKRfCg
uENx418VbbduS0juOKSM5OACwJvHl0m9CbcDxIcrzFUrN0c7kle0gXDiYqnsdSD7VbiV4YaRFcaG
4g5WKqv4MjlDBj5r1rfA1U8YGeEX/1ANnOAo3GjoxxHQemFRbcBa4N0+/+b6/7VMoUn30/l+WVCb
zm7rKOBLmVQR+OoAUM5dZSBWqAvcEhiP6SyYfnKOIC6iqvLc8SWPykNHoy0q4vE3l/+fFG/L4bC8
Lmv78h399THt+JgkAyRmDKfV1meorjOlbfn3dLQPyq83Fd/UujMvs17DdlNexjy3Czv97y/L1+4l
b8svh/Hla66m2B/c5TDsutpq8C5jI93TRriXefubyuGf34D/e8ZfvrSRiw5jWs5wTgR6EJAHzMkD
BgR/f0afZe+Xr4ClENPzxcIOyffr1yuL3cnU03I5JYQxuP6gL89LkaJID6mRUdRDsyMzcjvjBKkM
IA76cK2F0ksO0FVvuq6+ktbbtDSbuu3I9u7vDw8f5nIAXw4Q7wfeQJ53U0O//usB5q4flNWQUkC6
4bFgKLvKHW3cdb1RbfNgjj2s4890CoiRv6IczdngMpsjP3hb1AlGyyG/dpeIaItMaoS8MDI2RjHY
+6ymQ9grcJ4Yk6ONS/EUSfQl3OHpDhsiOigxAhIyynw3A0DYRCyDLoP6USXpRRZEAQ9YijVOM8hC
Ful15SLdLEu1m311U1v1DOTOtvhs2MnOIJMcObjxLTZeeyJF1qMK65PfT6RFO7fOoc3oZbWteGZj
vZXYWfdRm2kHkNNrkTEoNxK39VDwbxcVn5bIgAIPDVHVD5fj0Deb2kQABQoDOkV8bFKUmWOevunl
SCJo8kBJ5ntmnhYbxzcwSeg/wqGa1rNh7NVIP2roK3+TlMQnWw6SdoZYlVaO10Rkro25fZCDfK7H
/CUa15nA1paaebOmIlmLtv/R+O+IVG78qPsRmEPmVS0m8TGPvETXQQU0Vxbm/62figJdipsfUHgP
qHmEu22VemcCiiM7JhUz3Nd1dayLJMeA4cCveEYH7W+BfeToXWL0yURh8N2dU+4XQFAhy5Pr24an
yFw3YmajcAHGkyVuaS/jUdHh8eRVjnV8cND9iixeN0jmcNdBAVpYyg4ut7MdJg5SY7tYj3WGZH7K
Ip4zsiwbhTtROO6C4oke+lSKCwuTm9dNLwpJEWI/65SL0F6ZDskrpRtSjbjE38wRBp9umLOdwXOW
Rj7KL1yjbd/StiFsc9eVK91MjINb344O/SAiOW56tK3ITn8U0vmRi3riXR+sNU2haJMg+Znn3gYa
YW1tjfAg3678g8kANhPWia4SR3BbN3HjMc9/jbVs02XIWTLffi2sTHoiyvAYVHwzukXV1ExvLj3I
TdJKnZQLWmY0vCBANHFLpmzi+XaQ7IJIM7wQs+LRWmLh3VPdooisyQw9BPb4kKZ5ux+t2zHFYYcy
j9OvtFNu+O6KbIVdkA0XYtb1XZpO736yQBQALFUZmidD9QddzJty9uX/Ye88liQ30i39KmOzxzUI
h1rMJgKhVUbKqtzAMrOqoDUc6unn8+o710heTtNmP93NNisjmSIAONz/851zTobUXGQgMV7KQ6SB
zflUxG+5bZjC24N8CAmP8OLaWFWF9VwM0L5ujPK9aAkoMvvVFfNnf5tWzhPwJ8aatNz1mmx2izGd
TLNPdnJh6pj4pb42unQJ+iioHY6dTlZfMnMMSMItgnzuskNT2h9lzr7LaLQnVSI0+gnDWBKdo9lD
ALVr2gXyx55feF3rrAxmw45UJsleE/JGKbw8WsWhxiB8YWJcpB2FRj2wpw3gQ2YB7PgFRIw1SM03
F1UWAn01b6nuIlDF/mFTUbEtopE+olAjxJ7o5Y3nDBabvyyF6mj2Weg+2YnW0Alef1WOk6Htt93R
dNoHg8By3YB9xvq36mm9zRz/3QP93JF3+yALIw3CkkN1rFFMYeQPCyUJPltlF7zYYI/iLMUPv/GW
rfAeyxp1TSwxVQ2jHRClEa3di9XJ5iTJu8kddz2XcXMoJqtAWmJePgidUXlKYnIfqQ6FcpWl6evc
9ezL4WgovWHS3MI7EFrvvjmQ/DdG9c7ShKdR2tmZK05kXp3+qqch37iKlxXNxOYz9Q++Bx2XNkOz
iZvdyOhwJ1I8QzVxEycLgcvJrKc4xMSI2HC1a71ATUTo8m2Ug15CWVqxtHbJ9Dk6xWXJyRZxY7gR
E/DppGfLihcDHRheS49E6EXrMu525czjuviPMTnvIH9HAjJaou/JyzX7/Maape8EF8g0F4MSrfEH
vSlzADWZEcFv/pz6kg+oI4a8dE66hNy2yes1XRKopexpYKhB6kq3+Epdl80r8b24WyL7xwIz4rbR
uzlQ1jsB4q86p7oVUH89TMyB1hdM+KS7pGbzbepVHI6ri381NEzZpTHFO0U8EuTLPhA+8gFwwhLD
2GHHI2VnZkQpdYvnqDXMAEvUdw8nWjD1frEe0+bBmfvl4lQEaTRdcXFceS2cSzLy1IYWOmxa3xJH
p9lDNvVmlveqSd88fFGYDdrPybzreMBzp+TPM1FCfd8OsDq8mMbI4Plrg3YgeCXN8WzUXoJhya4r
EpUrj7AODCjcuBzW6m+JZt4lGcSBoNR5D5We55kTDBNI/xLxniFlhCaHiGhhAokg0Ejj6dk2+2lQ
4LBYA6+uUvx30gwPIIflrnNhqBCZEHu9/qnVEaw0Qcz6ks+PsjGKTVEPpFTFjrNuPReHq1N/SNv7
CUNyt/3wGNfjTjNJUWq4/k09zTvHqXqMQMSakP3g81aM4amLDylcfdtMTz5xgoCvNkKoKxhA1J8q
+YQIG6gVosYdE98CNh/GMkMNShbWj0DDAEtmTYWaDQJjnnVLrruGUVTawfi2JkExmNGOub2QrCWT
2zDAX0cj6f5c0nPaApVVI3U9mX43c14uRgjwbJplup97czXa9Y8loRfHRG0/Wu5S4ibn8yr1if1x
V9NXZ35ai/7L6kS2J9aKNLCK3bUzzkz79S/oo47jSGjgY6/CDTt/uMU5ftPfvCwsD3FP4Lnt/kg0
/dIl6HWFj7vDx53ATkISOm3MD034QaeSCLA0Hpp2Ki7TFAW9P7wjkFzs3qTsKtGqFSCYq/xZy1mj
wfl3VrtepFsPIywKNBE8YyZeeLw4dCnLq47qnUQwSVD4eUCaEC/fiIa2yWvvrk/ojq1kGh0/iUo9
atmvBJbNDHWueLuWTFj7JNmIGTTznKB/kHdgY0AI0W7HwSU6pqVtrAThjMqHbnwae3uP6SPfLRqN
ZzGFGOlIH9HSfe9d78srjOvcxN9LGW1DG6NAalKbNzMdCV/qdwjMU1bbFAa049kdZLKJ63I/Aq3S
79LyNVR7VhSpwNHxqWP8kkVTTf1BidToZeM6zHi8ZP3RZTwBjZs/etp4dybypQZB47V71RZuDV5N
EIKL5W7QZrddS1NcUVNoR03bYzcglLrlq5PFPwjwCfopuRd+tu0j8RMf4QcaeDAMPATKzbDuRgc8
XnKDiWFC7H/L7NQNFgUmVF9GOpZ3F3FvneTtzvbqnd6O7Vkvss3kSl7dw2yviTratBnafqFFW3/U
d7HtHNMmfa6t6uhnJAJohBxoC5sIAtD7+rUbGnZfRUKnjO+2HC9UiP0sv3m8LINIMZK556/TwR2Q
rnZCFTMJSyM0zSNLaWruFjRcKeLbKLTTYvWbAXxvzIhYS+wjN/k5s+NblISXRLf9XUVZFa+9PsEz
46G8dtrXiBEKs+dqGvszifFMNav0bGX6ryJmhY9Gb0M3Hc+rSQdMtngXct33EwzqKraA4Uu3fGj9
GE9k/iwWzDdFCKC3EBIYGSmxl3Zu7vWah3mOxmFF8eGzjJwKI/A3NomHcfqZUNUOs94/mD3R605I
TqxE/BqS6J0lvg80IvdnPaXMRkBVUYrhOFApSw7QEPrJqmfyviGLq6KX7WBO1d7K+9uoRx8S6Y/E
PbaJqUt5TeLQzWBfrcm/Da5xE1zX1UKBmsoPi8f7pJXkeQApau3y04D8D9IawdpqaFOwj5qp85f/
EvUNninqKpZMrGaUxZAY/aBdNELjCvueJO6n5XEJIoJx+cFW3uK9zEn3ZhT606KZV8ietduLkyjs
p7GwSB/Qu1+9KMN1XTTfJABOk98tvd4lWnK2Dara8f3vqJ5DlM/kSXYGTrf5XEKs42khKVSGnNd4
iXkOgyuhTyAuA/52DSAn8NvBW4Vld2pakkVgku7lAFJJ2MiV88tj0RgXyeiQOoJDbte4+3BdbegV
PBZt+j6W0WMtmo/CHbYx50jKAXlzwJ4TvCJWRu9c1JxyUnUnE34JNSFtZbxxC0khZ/69ZRHTsU6A
OWrnTtOerfnUc4ZR5SwpL0PxPRvlwVhC5ql4Lad441ON4k03L9WQonlgliXQcBDJbN7RnPYwzeKS
9AB3sXbOI+I26WeYiu6W1Q6BjNx5xTljQqz7M+1m2ll7NjpSgw3vVeRQ9ioJLrX3RarWl/ibPQHz
8n3rnrHrSLUk4cZGe2MpvIoQj2c4ByGHYSPuD0MSU6AXbmlEOaYqVpAAxDLEnNTfat6lRqedq1mu
I58kRIjoNndfZCRxysS7qe0PuPIFTSVDUey9rjhQQoaHtGAlFgKawDmaSBiqfKqxrF26tJsxih/x
+we4nAOo933pJce5guHM+NdIc9Ql9g1tDup83iUU0oVluq7YCHvyVBC7wkRtus79g0E6Xq6aV3Xt
sdHsdQwPYxMZhOg0j7TGNc64mXT3xXLmnR1d9Lo9NgXBnAIqu7FpFxQX9RPwwXpGu62aV/LvVk6c
76cUyIq+TrnhRLE3/GFjGf16Jg86n6r3OE+OXk7dUKSdGQGQyxjvKn409WGqcf/czrtBGzY2eQWs
bXrGYFj2h4WRQlEvgWPH946jg6OTEzgx7I6iRz0kiLCamCfTF5AdmRLuSn7HZtIeE+iytvpMddoU
e+0c6jEsOr/XoFPjUeJ8AUBvZuuCZYwFWRyHSH/g5QbyQYhhB+FWYQ1wyThBk1ri+Uo6Gw4NTsm5
vW2b+CJtPjhp732vPGtefFSXLhvmXWF0hwmKwkm4FePupv6swrMzsVzDLj7q9jsejLwyL4mgUmV0
n/Cg300ZH02m8lIjIClpyMHWt+RcmbKF9Mr3GnvxaGhZ3vOMlgsHm4u8RLr3mjkm531tM5QMwdxu
l/UGZ4n3tv2RIm5V8tSlW7vyVcnJuobbw4PCtN+HxX7Hb7ky9MdJG4JJ/Kzko84GUk3cl9BiwNUH
1nBTuMXqohNZFPoR5xOHhCvSbjDwh5uUUqkuibY9rx9NN2mebHYzEgBjAJImBRWApP/2GUMaPqAC
RZXGoMi1qMgoz+qfiyG1yAQYIsx7ANBGyJekyNPAnS4TfGm1TtwiSxzOGINEKEAKxaMgi/ZQJeND
iUuk8LtDataPS+3fIscNZEVy2FB/8wiGbYwhcJrywuhpZ1PTulAmh4H4O2nk68j+SlR4H+uJTjsU
38S5VDFO3pQJNBUkht4TXEueF9Y46jDv/tJumeCR5LLq5FGO4bYmK+Z70uZw3ikIHXkDsjsPMsKy
+lQUjRbMDSQUJp5NWvpnE7tGxx6zNIs98Pfk/PAJu6o0GcwWeTQNBi7J2S2KrO8TiNRQ2yBOhbYJ
O2PjKyGOFcpENrGwD7qrQW/WibnjIBeI/oxzY2968fvgLft5rK/ZaHEJ2+rm9oz3rEH6gDv8gDBy
pBIYGj6+b5apHSjD4xFicxl2glJPbZex06MrZT8QI2nmw7NeFLh1l5McHTw2w9rpfS47hXSOlPj0
N/PcHGIeZS10MLL2zcuYW6tWT08a4+WWOZiReiSmaQRWM+7J2qMFBLV2ZH6csJEvWnTQxuUqowTG
fdw0LrEBFOpawt+JGDMx+V7w/2xeaCoFabS2RpT/SMrpZdLtM9WTu0zFHCxe+xhNEWcUPq7cDy9V
R2p2CvtqUomY2Jue6Ra2mN1MdmS9lMe5tjYU5h57mjlLppZsafZlN13ogtrawt7FfX5Ohhnv7uxc
3UmlvMSlyeicN2CDWOlBi66S1LzTRTavcyluWsfWOpxSom3N/dgNlFCjVIUg4JHF5jFu7UdjaMsT
AG2+juD0VnHu+DfSHMu0pq1NuRGHir2pdA8JaFA8ZEQ0Rlu2QQNyYhs3TwXE0yp3dexYJnWqzZyE
HL1/FUyK5trd+nmx6dDB+uFu1DOLy0R8tVn8gr+yvFu74Fqcd1GcSiR8RT517nPjyAvGJ+pgywe7
clmZJL3M4Qc3yKZv/eeBdCeGcrz3WJu1DPXNuCWFda5F/Q0/Ur5exSu31k6liE5eXjcrD6tw6GO6
j3i8eR1AjmalfRhzeSl95zCU4l5N5Fb3EzG++FZSER6Jc47ZwnSvvfnUtdhBF7+lZLQbV+rHciu+
rFVhvJxD604Y9CUadYzUJHxYgo2Fk1YPlUmuRuM+NiI7j3n63hj8eKW85t25qqx7E9mHxOSqOY22
GT3vWVLRndGPyIT+Z2Ezt3Ltz8GZkXYz41GMyTWteJM3vXPz0H3PeV1swzkc/iXc/X+Yav6HlEse
XsX6/N9hKkVR9dUfsf3//Ff+i57CkQUgZRmI8Vg5+WL/SU/p/wGwb/m+hfxh+Qai1B/gKVgmsHzL
UOHY6m/9H3hKAPtjTCF60yUYU/2t/5d8y/+uRjkW6UDQU6YvTNf8ixoVJg0EMT6XFXO2exxrGymM
d78kE6MmUSKbyp/lbHzl37jJf1ea+2sC1y7eOJ1CX3KLLts/fHQP/5J//kcpmZUlZd/9r//5NyAP
xwn+J/ivg2z1Z1Fo6m1t7H2LXT4rvEOyvrTiKy3qB5pYt6Y2PY2J8Q/a39+wL44Fn4ZKZjo2F+Iv
3xNFPPPCRXis2u61K9PPNAZUasP61WEGtbRBHVoXeoVx0DIxFQzAapWsMzjXElOsr7FS+CSBadrD
+PnvP42/QTn40RyPwa3O//nuX+TRqkOvdSygbjSXfVu0GydYRmhRCg83DJeOXYnzcTAhicodRQr/
oM7+HdNmeTg6XEsp40hUf74aLoeooclI5YnG1lo1yfhuJOxe0wJpZBjTay+Se6PjqO1Ktf9oV+z1
KAitXkmvYBBCGk5CyLtPG65WhB9xSn9EvorjkJPDN70MT4Y5fwnDuIiCljFf33YSw3f8Edo1Kc1g
FYVxti3tV2tke0+9E/N/UsP/OyXhWLCNpLu6wIM8in/+Bb06a1tjMdSaSm2VilQfm3Dv9vbZJGOv
8UgXQq1lwtTe7dY4uCRnIRFP0boP03tRpJ9L5nTk0sAiZeb7v7/4f/doktZIaqArVMSt0qz/QCbE
bu41tD/Q11dxvmkN9xDn6af6LP7h+yhx+89CLB+C4WN5dCAg0IX//I26ZbDFANrIVlVcFMXn+vl+
VpXBUdbvyIsIROte7fwmGEmUGoV5eX8eqvDMePW1mY5YIVI69IgdAW5wHBQu0ezdmgOb6xh8gJ55
+Y1GRPqXwDbA1XjpBzSZSb22GQO4pwLPr2BG3zlLkLn5V0njuu1na2ShgE9Arho7D7q+adZh5x6q
KGVEjaqTZeI86CpG08Sqzoz1u+4l3/vhUPcklWvktpoL9+C//7hM9bn/u4/rL0tmigoEMs1y4c3a
c98bb2rnZ5nGOZm5TkNsvPVnzAprwsfoO9A2RNOs88giUiEpVzkjHUCgYM6Njh5ZuowN44jV2T/M
RvEqmm+GmB5RGQMvN/5Bcv+9WPzlBxeOECzyhoP97zcK84cbygtTaw4FNkkaGAG/ZLUCql91LVbP
pSCRsnIeyL3AcSC+KLmO56RZTyYGCTvGNqy1e3TLLODc3VF9woGrB3kijqO72JLSUkKKym1IIsFA
OJkFcG/W7iUC4Z9MaFT7IfSawHTKPbULLzjbUy9cJ42+rWrnqkXmUdYG1e0GMfHkkNBMEMuCwHa2
nX50L4xwP7j1o2umn31oXfG0HSfZoNtrN9HEnyZyO1Oh+OYwWSwT7VGQgFYM8xOd4495nd2NrsdK
H649n+wEZg/Hqc7xoLrPOTXLSCqnpDGfJqP6EAJQR3TdP3zy9t8sM2r95D+27eFU/8sto0npRMBw
3ipZOBOEE7PAVrwPGLIfeoIz0CHfeMTiR12PJKVE6S4eiulMihMeiar45szyo9Z1A5JVW09ULWS9
d8vy8KWzaKQfNVxRmfU4dUxo7fpZ4LtDpzG/xpJxmBM+NEaLrs3hZPkKveInPjQQRWt0V5F/yGw3
2+q66Nbx3TdoGJ1vkVZEQZMxEuaw6+XWT0Eh5qj8I67Grpy3fqvtoSWDaRRHdQIO82grkPPaDvC/
m/x/+PSMvyyE4Cu8edgLYKyxHdf8a8g1OLIjCevA7JQWezOqf2K++WpEScxSfyA3cxd5XHcKHAbf
37ccFDRyrbjTDwrXI2joH9ZLS62Hf3iO/vXzcDO6hmnaYOx/WZjtapztyYNlEATLIuwepcr3YTEi
Rsfp99jQ1joXyCuS49K9xulPI5XQ52ZQx3Kt2d/NiUw3j6p143XYUmy/ETaebPIGDFz/oXaKSQaV
jInruN02g7/uM/4RRICqEmfNxByYZ/+w6yLMXG1y/vpLkW7hmwYEu23C5P/pbWMsTQ7ZyU3hSequ
vejiWPOzMbVHYwhvC4d9Mdm/7JbV17TpNXZib2V7W2eZnHWvW6d0Kgz0BVqQJubIk78LKQpVi2JU
DTHK3/DAxUFt74ztaIBnG0WQpuk9ignAtRnyM2pTY5wkzIMYSTTDzYTSw8gVJ16XjZyYaus09nj4
XPNSC3yTvcURVprR67ToW9ITdrPvwDpx6LTTWgaDRaqO3TwaJZ+0X2pXCt6vY1y+klh39wusQU3G
8H/k/YCFa19IY814O3AL5+o52kvWFgduoaPG/R0tggzYx6r7CHu3Ry0leI/wGdvfzql78CNyopIZ
n1dPgElnii3uekxveskgXsLL4phPVGSt7O98f4DPBJ/oM0M0pD1GHExYmmE/R/rWzNWM+jIPEqES
0XCKCRhIlzd6JdY17To6AzncealrMTvEVqTlewqB9zh8nzAMn9qm3FQ0wRNzCobOF4AAWCeG+zSk
46orqtOIhcqri8Cey9eUl2/amdsMZNuxe4Zc9SaNfkYk2Css2DKrpzoHYtHE94rge5tWMLIEXpyU
MZsU557vm9oea4VEmRv37B+ZWZsnEb2ayEFF0m60qKQNJ/2syGKT0l/nOp8wFzJdtg5GOAK9DwMJ
ImPqfu/9hVmA8a4w+grLLSkaK0EpfbPcCGneh5L4qmbjjzG5xS25qvYxJA+oGTMyku3T7/Gh7j+m
sXuAkrorJ5T8aU3uc7UUrz3O4Kkz9rgDgqiojgUZlK7HuMyINpqO15FIno7zjluUKITY4gUTXp+k
0Z3efWqZg5g7uT8cl/4+I+E+MGkVZKg1iKtjShJCQhJo2HwwViMQINQP1LgoKyJ3FNFbPv4ourq4
cgcpuRf5aOasj1ePiedfUVX3ZZueCKTeZkzA0Si7F0MmHYv1PQVTwn+4sK8sVgTfrhPQaEf/0Yr5
jYQtjkJMSqstwTkbPFwwWUExT4D4unacQLDIMdwwnT+reeZYhrA+TM6pc/KYvxXcsGXoPvOw7kb3
V+3yKCSInZnT7GgakmSZVSYv+1tR6SdlQ+EBRbQjetK1pvdREaw6YT/YB0+THu8EgQCqLy915jdR
9IfR0Td5sxCKFKRxjkra2MdGMMLrSXQsSPJK+k0z8q51qmdBNCBVUGt8edvY6w654aFvMUOdAGyx
lAzwy7X0PjsnQhAjrMBbdchqC9/eGqOdSR5BaetECkXkfDRHAk2PYdf9CJlM9f28bISu/Sosqo+F
b37JIgpJ3ygwBl6QjYjER1DdZVnaHPldRX7WUmiJnOOMqLp1TTAFw2Q3e62yszZ9ACiFYDDkeTPR
vIUjmTWocrpzi/NdV1GrVJA44ntMD5kL62hYatU2ODP2jCSpHVvZTbTr4IZYC3DuvXZ1tVX8t22F
rzlXJ7ZZ77MNC9nWzUih14uT5VdHSuN4ktCUymSjMQ4s6xw0rYHbpaiMYC/a5In6Ti22mn1/8JP8
4ktjmxdk+MXqh+hmbRO7EYFQpEuZ3kQKj/4wEkzSTeQbjzeXj48wcNLoGXwDHUsmexX0+pR+wIg8
x+VEYGpHsizqUKSxp+CjT3Ao1mOxL3Xv2e8Epeve8+w5BLEysep+r0x8AePTLD7nLJyYW70mBDdZ
+idQCjlgvvdqVgWZ9+UmXfgNOO3pg/Uhh5GNo7GVUX9rIn1jpD/Zx7MQaHscqVxgi3Ban3Avn1M5
LyJlrSEQde0r+HMgnq8j0wKLvWtTfB7Xx7p+H0mX03gnWQXVYzR5D9k7E03ajMJ9hwLAgjpWYPB+
jcqkb8rlmEL6WJF/kwithf9S29Yua5pDFhPezbJIiNKK7q99bre3yIQQM4k4iZLA1r/TQn5E4JmJ
IP4S0IEt0R4tDWyda68KFmK3HKHULiYT+3H2yT8EINUlIVnEZi3m0feXr94zTh7hCXo4P8Xq+ads
6MqpvF133jfSQhMpDyb6LvdwoMSV2i2CMdWf9DZ6czxwKrcPenJr25EOIHMml/CYIVTkKKK51Wyl
hjzDTeMu1gtmhHMHV5b60yqKXG5pZghNse/Z0rfRLZL6phqnfT27z5ZZB3N0jezqpi8/KOCIYT8k
aX8pmXBjUZ7rCr2EQ1htUr7IDqfi5DJFX5KET1bPEcW3prUBALki8Ie9HlZnfZM4KoiemkN0I3Yr
x0o0v1p7+OHxig2IgfzlRhWh49XwrZnnoK2/YW+/S/JjCA2DBeqiIGl/1Ob0QdRtgVd1+GoJryaF
DhBsTkljAsnSJO+alFuny36IWSMgp7cfiqHfq3hjwEfkTOjSQba7AlN872mbWujbQndvc0oF/LSh
Z4bACPTkznnmgM4xRtuplyohepfQtV+81HgbGudQGtlGxvnN7ssg1fQ3mmG3VpKukbG342xsSSwO
ispK1nByJ83e0jZzLHRxnJf6dRjMk0V+lRqBeH4LX9jtpL3wFleIJ+Km5Vx7rpxvq9YqeF+cBGY1
Ndi0rYvrDE8kD7wXTR6MVBMGYUjaBmN1lgV4qH0e9ZfEBe52vWQFmzJH7ouSv0jyYk4f3XSCu8TE
k7s0O8trVQhoMCUjypD+xS4BwrAmbM00eIQiu/7w0voU6bRgheLLaIp7ixebmAubCATHPuiz9ZHO
nmJjrpy2dBQS99Yau4y1N7O497TsDq11nsX0RCzcIUcj7M1wn8r4Ohylbb515jHNkfLFxplZ2S1G
3hmuukVsO4PSRwKptE7bL9J8UiVvKPeHViKYEVxRLjai26H2B1LvrJMW25c66na/5xcFf67bTU/6
VBk/Lo22zykMiIp8XznRYeYMrl6m+B2blRDOviF/oqiozRvyvVzMyyQ50HPbg7EfDQ+piRDxJdcO
+PJPuT28DhavWE/be7H+QDbDOdfYrWUUoqhi2NAw12NrnlTzg5ouDhR/+PGEPdPYhhb8rvGEeR+N
o3QPYVK/iil7bXqgZexo12a8myXHqZbZJUUHwF8eZVxjbxIaEnX8QqQgY9U5ZqZ2CsM64wDWPdjN
dEiUTMocNUGSta/xYG5zfmiUkoSOhyPrrLuxKGU1Mh+POrmcQ89VZu47Jvob+RobaOlPSL3zXMxK
zQU65mYdJnMfyRdK0zZj1z9b1ku5gJqzMkTmKbNoDSlj7yDj9LOWkJa79EnkSbsqfaLGhiciBpBB
kTO1sLi7DZckMbYWbOeE1CknZ9fynCoxeLCIhqq9W2WIQDBvXRumvNf5mkiKvbR7YiB4n5a9Do/Y
zN8Mdg1E26ktHYYZU3seVJBupu2SuAHIqZ4B4ACe6ecRC1p+QwWfdWGcG2RTu5OM/CqTc6xRBn5N
vR1nh65kBbBfMXatBlMlSKTLpfV/eEN3aFPnoIa+dtLv3JSXOxPCamHkk6bmxR3qtVG7G1SxzQC4
vujarZyz7325vLcZDSt1VnwWGZBX600oUwPJOEn5Uy3bfRcCwbvTV64l1yXdokUTtw3RqsZwWO4Z
goT6V08YBSTPsRs1I/AUnchobWQg03qU8kGSE2RTfCZe825gv7umZ8ftCdVaOWazXnp+aV667nQX
pN065IAZDYeGzuH4rAXjNAX+WL6qu70VysQL/ZEWV9MZ7ZVFxNdQWDQ8svQ0RIMVzG1zx553dWW9
kVx4KAZE8Mo8jgW7GAdPS/bhgnHVNi4aEAdlzMz65Mwn6rs1jkemEZ4rfk3We+5+dyPxpXfpr2US
D16a0w3bbNMyv4RyVfXWSfdInY9ZKdvAX8YkoJfn50Df5YrKCtg2VHVteKcbql97g37KXD7erH6p
jPbsZb6+BuaDS8kYWxINmUnE6SzfWNl4L/XqkRmdpC4wu8N41SrQDEuzQdOcb0ckD0di6y3gXUnE
G7ebc9JjITUDO5sYXlPTouJ6Dh3zMdxSeL3KEYR8KqHpQ2dILhhGlc0rv+WaIx/GGJDJsB/0rHMe
SPCVBxqOIDaW+aSpWFJd5NZeT93sBRsEh628fXF0nd7S0LefCDKad10Ei/z7j/Ba2kM/8UKJvO8j
STVBrXuHsEk/kThWYxjDQ7h8Dr/7JdjoPCY957e4qI0dVHLmJWdDCegkWP4iJSjlpMdbu1vs85Lh
NLBL48BPNJ/8unzOrHDcge/EW9PHT1D0/mE0k01I/TLBZPBa+Uxq/lzzmw6nVhFdGWiXr6t69To+
L121a3M8ECBgoGA2egDvle7XpCgxG1zMAxtbwMd0MDK7NZ8aKd988LKJjJeqjL6IxeG0bfqfdune
OROW+DZg01T8xaRotQZsLQZfc3v3hePXsVuIC/SrK4YXFjvM1VG3/NQVATeDwiXjHfhvq3M5x4wn
1BUWcw3tBkV19UHpMpA6U7F1g6LsJnA7wQbfAr+T0SFCw15JxeXR6IkROzKvrmL2gCUDyQi00UBQ
o9o568vQo+FH71JGm8ZShwjFAC6cWlJFBU4TP1HLjfONSIOKygrzGQyNcariCbnAxl7w2LOLhjYM
sbZQloJ+ryXPHUBi5ZYPBsS7Ip+0VQi0qHfQA4pi1CsuagzYWCrCUYA6Mj8/+yFMo1EM537x8cBg
KQGOlIxPMJvASwrb/+Xk1NCPlXdJYSoN2EpBJ+uIAEJ360Yzus2YhqcKFpMNCrbIhymqcTDGrrUW
LZvAKN1lCuPEJewTo84ciwKJQMB6zoLDT6nwT0OBoARTepsiK19FUqMUWMuBc3nBqaSBIS2z+Nkv
ONaPgPgKMoUHX0u93kyit9eGTbT+ApGqO0V7NvRq58CpDnSbQoFl5d008i8NI2kZOsFI6qs77yeF
u/YKfAXS5RWsYNiCKXBohx9SUbIi3dZTdHfBiBM3/dG45Ssngr0DXRvSRbnqFXCbM3SjNmnjMvNk
pKOD5WbudYTSxS6B/TuU98ROH1sF8uoeEWWK7FWIr6Ng31xhvz38rwsHTHwWKWAKDe5znSFDtmwS
qGFP4cOhLs9dY4QMbapT8z5CGWvQxmksbuSSrmgd49CYfvehkiV0st5912q8NIY38OiAL7Mly3eY
R/a699Rp1QMgt4FB/TQp8HlWCHSoYOhUYdGOc8bawNYg2Yw9BOpsfwqFUXcKqBZxz2tEQdYWtDXJ
pTSttwAJDNoKBWQDuxGB8zv6kNPUVqQguzYENyO/l1kh3b6Cuw0o74j6b6An7MQKAMd9R5ZtBXHb
E/FFsHB5qfFb9X0MrOMWl3ZpwM9KESQ9ZEO0PLhkdGxMFxbWNCcs9RTOJcK8jGP4I4FQ96qiOhhv
fDBvs8uwSyqUvVNQu6vw9hjOPXEA3s1K4/cHgRcKhhdQ8bMtPtkqAamCy2NV4PWpD8DlU1sfB98l
Rkvx9XD2IbGwe1Oh97KFx9SrO5v/eJMpPD+H048VsA9ZDrrfp7dCwfwhVH+n8P5Mgf5dzY7IgP0f
8QAwsaqUJSD0aeB1o47wZVD9sO+Itq44U7bh8ggEI1bRZD929WemzAaYyqCplQFh9p/Mgf1SWNYf
ZpPQOEeOWqxMCzM3NQFegrcxjobFAlLyp2nn4HUo7rh2/zd759Fbu5Ku579ieM5GMVSRHPgCVysv
5bglTQiFLWYWc/r1fmqfbrvdwB00PPHAg3PQfXaQtBjq+964WL/DrvvojBnCNbaIIV4JHs79cudq
8bASh0XIPTaKJpkee2OsaI3FojZmCzpJTjnui4IXHpqhFBcDnxdBGwPLiXEdfPfSuyZhm2gLY+bI
VuL3Eyr0tl5xZkUbj0MANIVs7r6n9OiPJaQiMGI0NhE/GTSbKdY85lTvVE1OTtsBYV2w67kxmnTG
clIb80nd9+E2H5rbIn1IRf/pG5tKhV9lHu5HY19JFEaWBEdLWSKtMxaXSl0vNHO3OF98Y4HxjRlm
zhpUlSiLuxWYKwji91EqQkkkZ6idJckdz5TMenGoHc60Nq4+BCqyiPF8X+PFIdX3umD0E4RV7IuG
BWTMemLMQKsrnDyDsfREU3kKnAadFKq7oSD8L8D/Qzn8HiE/Qa8bhY3LmIQ0biEcI8F2NAYiaqVy
k6NxK6hVvKhxGa24jXqia4lK80itzhPas63q2pGiP7UGSJ8Tuyd/lyQtSlk4lZrPyK/Jp/OJItMD
KcjamyAoApK97YWYdYBijF9FhTmDSD9+uukgipCA7smWFLu4eP18q7hwRhouonjEo2KTSd1QzbGL
ALsOq5yfdT3ZN55qq8OQ5oSVzdVphKJ+QdtJq2cjjPmi6IgWLKgJn/4YyyZKleF0o6z7NfkkhCym
zcwdQxLy4/W56Ukb7JqcaZOxp+iKjzbi9FCLf+9kDzU5Wa7Vgc3YB6cpIwbM27guhsvRqd9WhlsY
6ToK7E3VU66YJwQcVN2Vykb3ZpUEWLmF84M20q3VcOo763c6tqdlCHnnBN4nqx+FNj3dG3oB4JjS
cqd9RZHKxCNdJu137I8PQUQuBZPT7TLOn/lYvxZEu+zFjMKSlltjFmI59gtjBeUTy3rKILN1/KVN
1gKGSRaAluUNcudPd3020GZX1vMGn2a0QcCNPYU440rRU4NWNMSEX3gZj+LAYDBFfCINdAO66xCY
BYQwJf9/bwt5G7Z7x5lGMBQOoc4pvuIpehlp9MSa9mEO1iKK32sCjDdRKw7E+hGNtHjgyxxGGywY
cmuHiON18LwyQxI6SN6HnRbEUTf0ZPSjexJ2Q0hIUT9mPbl/OG4uyer3d93eD+lyCiP+QzB1M64G
aoCo795gVNx7ctRs2ICFMsubqz7ARWE5+bEOIPstzJTnLuRGifWb7ar8Du1I92Beg7ZnvWeLhbsI
68hFsWHTUv5LK5v6urXq26xd6mNuE02jinzZOLm6cmaXQGKQsX0xwH8UIOrw2i8UbxC8A4OkYx7i
xQZhy0V04SGboagAtnttsqNQBxGNp4xNyeReXPkLiZigcbAGI0HJvs3XQCME0WmbyHXhv5D0M+Ky
pCCNu13A+jvXJM615yQ8WB6vgSnRbxHNFjsmG/yS6zGMNWO19TLa+qsKy7Pf+Lwh8xWTJUUlbnzf
SOItrLG46mdSPut+RwXUhPa4wCojbQe7AVW0RWEjgGh7+xA7NEQEYXMlyziHiap9RONs5fPQC5bf
ZzedaVZBwi4C9wwwmG/aSk64mlpyBLlFEr08y9UIsHsTBU2oxh5Hzg6Kzdm6KTIPxipnQ6Rgh2gZ
Uw0t4UD9yfW0AHqXFRVkVd5FN75EQCxc41+L8DqJ+dTEfKpK456C+3pTVpcd0LfGFxbhU+OYl7vV
pLO7vv3q5xgBJiT2XfgNkjFt2oT1tShH4F4rfovi9KPTQm21JPiZpzDB4+Wu4Tc9CLciTo7Z/NZK
Fv+enG6Yw6Y+9SNR2wRyX4XFesUG6KKxV3fWCodn++uXSsr2MiVoFS+0N1/IOe0uqAMrr6XLmZ7v
cboMLz3hnRFvFn65eis1TZih4JHOZqCy1AG1dA+LKpp9IEiOLaG3cYARZDtaPdW1QCxSZVdl2qgL
QGVSQPJdhaudOPDlkTqAZqsrLa+8ZqAqrkGgTwsoHxTEPjYIyetp8q2LptGEgoz9gXBIQrrrb9ui
RWmiSC54rKLxg1HFD6JtRqaNZM6mwcS77pIB8xztg1UfOIckLN4jcx3yObiiCW4vUhwDnYgvZkcG
Z3vB9kBifUaj0YXtd3eRM2CBNnB7m0HSgS4miA330tLc0P6dSuUPuW5nZks5iOHcO1QB619jp+9n
dwZmwbZdlzxaY+NejaExj676TL79s6OSbzTjl7hbNLTBdpHue9Ciw4lz4mZW6i+wfOcXE7b+7QIl
scEc9eJP/brzJ/erGblAGjhRJaNNJskEiYTEVv7GStZsXXf5oCyHE8xj3FtqixgGbiY/vpoqlqq4
Lb9wOt9PbsXdmzWw5nel33o4tqebrOyD0woOJ7KSkBXWqVSXL93A60untKGkYXbJYUUHTpl8BxPI
t5iwsPqQIu0cQS807XVaFg9+ER7jJOJPjs9Yyn6QU+id9oqvMmFmiRp04FmtebPIkceYG36TNNFv
dzmQXXEVxvgndFUFhy4pP+1mvU5wcp85V4IdZs8XE7GF7RwsPvSOXbV+oH5/RTD8NPnjc0n41qBQ
cDBQXEAIrQ+COFa5fLXdmD1U2MoZRSZ98LyaedJfXFaaQWL3LL5cK7TxVrLCer87G7ZrgA5dlXee
FJnecf4Yxe2109qEcKTFA7mOzzbC87NY6l1uvxO3VB0pVoo5gBhuh+Gcag3r5PsvY5vh5q/4NEv8
M1NirxeZW6y8aE+dHB5FwzZAsSFJOg5tLdnTSJKPaK402VJD8Ox27s7KiWkiDy8ol3O6jPSVol/M
1wKbixoJHLCG7rxqFvUGxTnN4CmL7B6rYIyAAOdEXz3qYiTAvKnuZ9rMDnEX/8KQ/pzXCdU34TsR
dbdL5/7i0HlYKrHsSuJIR3cC/CYDlJIuyxVnkdHJ57SMqrPVUctmX6ZZtPdobh994tdNaf1t57q/
15JYgjkUJ5dcQWLurwfQUEdR3thjmfK9/EOX4yHro9ciQvoIerX04iWP0QW4RddxVPu3rji29U9d
znf2UnCEgMw67g26qS87X7/SHGuUIDxUnXqtD+gpgm0cRXcyVFcJ+VDwiOnNojymIVqYsFX2G5sG
PMXCAoG2bvzMib5gJaPmOuvC4ehakziNrf8cl/thZc5uGl7yFQfKNhTpfvRTbqE0vgoN5RaEK0M7
r6g0vw4zMV2U3fgQBtZ761j2RQrWkjX+cw86AnCjXoNqRs02MDaokS9IzGcsx4rdktvSFCk7EZ9W
JNK7xdpYjUfQVsucn+CJGkI8Gkt1II7RrfNrcNAHKkaJIrgdy4U0DU2ufzhT2Yq+iBjijlHe62g3
dm/rerlsI5+YifLRT+myXPLuLHOhNqmhwSgsAEzvEXOM04PKuyeUIB9ORF2jqLzXlaiFbMY8pVNu
shmLMcVm9nHJ56c/0wMRz0cfiRlqhOA6bpJjr1EvthGv7jXN7+slvqN1yBzH2yIj45ygsxtvuLE5
jvp2JrfoOuU6EHrKyZZWabof8gaFnWDWBLlUjksMGlHa1U/XT/eDKQBs3HSvetQai1+fcRy9/3E8
9zqgiM5y7+paN3virg9LUn5NsrkWKqkoWbVvpzF7KqEyWinDXUMDu6snWiyTathjKnyvx2TmqOIp
bZOTbMOZ44gOlzLMTrKor/qMQbX3slPi1duCeIwT4bpUmbvpkRzyJOapHRRyFzR8kODN0ZJUHCSm
e6gD13sNEsJFUGi1e4mcBm9+REgyBP4tZrrwou/1i9bqfmrFl5DxeySHG4lokBQXYJhZkFw73ltJ
elkUMfHoHbKJIg2PuFlOWqAl4228Kzr9QppMu/E8hzpq0bIB2Wc36TmsBwsHjDPsSaKBW1umh44w
XruUmOOcdLmwSZFHcPMSRDV9xyXhxlqEdzh9yAGYGa0oLHE7rEAIwY9B6lRnq/a+SRS4arzhaJMG
gTnE3vtABCjd9NVMJMImySKEqsNArLm6WrWUZFlAH/EzNbVtbxfdv9lxdVdlzpvoNn6hb8yKuCwQ
eKsR0CqLKyH8+SPCEdmV6jsYWv7m6Kpk0NkVwaZHZJWwPNNcFlz6IoVF89QTblo9XTsrVTtr9T4S
BNYs9UsfoaZI1G9MaLdtPj9IVEAXfU0eCVJwZ9PE+Ffcik1VJvOupHllmIhrbIVbHBBpX4YDOuwI
CmaMl6MNR+IE3GTKy9anxiYXNZKw5EwsqxqTjQ+9Ga4Nm6L2J/ooLbIMCCjW9BdvnJaORsZ8yyrl
Ngl5yTdEZ8GmI+fJh/KnG/Rx9aqb0So+1wwRU+y2dFwT+jk2RApMEK6EDeDOx4bIr43xPp8MudEv
bIJlzmcC8VIhjLsdoZfg4PGYLumrB0i3mSq8SHm53JNyrXdLF/+MbQo7NOmY2O7uuZB0EMfzV4L2
E1cOPz6BFvtExg3Yip9skFLrXVyMz+uzU9BUgjXC3thLDMdFw30gGBhrzDrTUlymRqmyhO27g+co
XLLX2Wl5BgkMagLsvIGmrrF0W5ytjUbGorCyhtE2L6iOrHoT5wa3XjQYa6XNxs/igSajsR+0ZKDg
liC4gSLgFplMnHKGxDTmxVxMuo+Lz4Laze3YdwQLVh7LFXCP80Nk9b0KkvAG1yc3uBV1x6n4nYUe
GrtcHGz3Gw2hu8ndfKd01V7nab6ZTSNDIFfMZyn7S1ITRVNO+xhBaTvz3MmoePMdxno7vdXtwFMf
5S0e7+w2BuGgR5TxlCFqT/z2dZqzWqVa3bJ44f91Cyhai+yfX2UTljuU/x9CFITnLMkhAaQGY6DB
MnTUuWw8Z6+LloCDpqr2rXou89C+LoIoPOqegsVnXvdHQm/VtksorLXJmfKQ78newGtMIMMe8/F4
SZ2eIH6meC0HsihcGnTZfqlXcpT6XbMW1qzcDRT+xUiJ1M5J4keUK9e1ZTCh98ymWauZuWYqW8HB
MkJZ49dG+hA1dnnZONN5dr1y55j+E68nO0uXFT9uDR+WNEgwLO78oAc960Z3ny6kNi3pfeDKy6CU
l7Hr3eig3aYyymC9yq+KYBHoZKRkQYGiJ9M8qVV0jXEVMQY9jnOaIdYK+fnMYE2tuBsfBXzFIfHu
ZsRhlTuER5lmzaZVIPXwWM9YEFDp7dER70YSPTfC8/BXmGwqC0CQJ4eVfrZyBJukBwv/Luu7szXQ
0rck+WZorL80o/+WIez/Jjf7n3ta/uPwW998lL+7f43gNt/NlwbmS+Ok/3+jzQVzksIm8l/7wZ7a
3+x5lbb+k67y//af32n8+/8wh/315/9uDnP+5gX0s1POgijEM9aj/+UNg6bD9mPzbwwg/MI/vGH+
3+jvcQSPpedK6Zlv5h/eMPk3hSlMEEr8xzUm/z1vmOP8azgmr31sR9LxeQ2G7M9GNPxPjoGOcDgX
e6JiKICKyonC8JGZYPONXhoki5sSqijqlnNodgR2CwiN8j1YicGMy/4cet5zxFoxdJLXq+yQZOSP
M4sH6aBnVB/tRUcWmwktofgho9mBzIHqSzVmzzNbDInaRrXu6oM/RdiPzLbjLV80rW2U2YJy1qES
ToVxf7yJ8+XZZWGqWZxaFiiiYUkHMDtVyPtuzF/wwQW7fpTyPGeUzwj96YkhOERmMxOrugJDT1nY
UmrgEQ6zw+Vmm6NOed4UZsPTvf7Kzc4XK+sncOZns3AELIXMVw8UOV+7ReZQlcwmHvBmClYhdmpO
vycyaLcZS2Ztts0gYmeh3eulhB3rcs4JayS/HwvSadDDTWW21na8U15NAQjrLL3d93Fcf81mz81Y
eKtgxKOdPIQhr9hSsud5LMet2ZLrMfg9v7Zmd1aYmlAb5fw39uqABRtz/LobXP2iYpfYX0k+dmz2
8YXFnOOdK2t2ddUoejjY3rPlYLPMU2b2nXvzc5M358ls+20iWWaxehPvY2PaJVkGaGACIuicW88g
BuBnS+uYhpcf/rljAjoT0+LvY0/dgLG0uwTwITQoBMKjO3chG7UyCIUMrvs1Dc/mCM7hqnbDkO47
MyqVrJrMlu++m7mH2FInMEzIslFd2zwm6AqjRwVIAipeApm4QfQYcqIBpMQAKsSVAWYNB7LqyIYx
mIs26Is0OEzaegT/GGzGNShNZfCaIDDVM0A4nJjFNgfUGQgno5eXdFjgntjgPtTJ7fwVKqN0hXcS
ER3mBNUhXCDgeAQ1UsBFZDcALhWMZMqASzWr0wDcBHk9vBQooEGhGnL8rrlFQOgMRpUZtCotaLQW
AFiRQbIWEdypDllKBMjlGLRrAPaqvAYFKcTFFu1biZTlLW9T/PQCg1b4bZiXDX02BkkTUir6QXOE
69mbxBNECQqWNmkQuAQobgSSU0BzvABeKeXTiMqacgf39ZQbHI9In+ywBNWbNBjfwupzYWfrqU7E
bjU4YGWwwdZxohviqO3taPBCQjDhXtBQ1cpCNAIfsPhkidPJjvMPLnarXKRLSgN4GDSyV6Xa2ZN4
bmp+awxkyVJC2HMBiikGeaYvdr8WTkUq+kufzuKiN8inZTBQZdDQEFg0MfhoapBSQj8ZH0OAzCWx
nEs+OoK5DbbaA7IOgK3xhFPexkroudHdChxrG1w2AKD1e31em/ZLB/GvCADXB8iVALqDU4LsLuS/
BCS0EX6oeqs5B1JcEz8p0AODC6dZOyL8C198LfDvGPSY+hiamQ2iPBhsOTAo8wTcnBvc2QaAttWh
NHj0YJBpCUS9Gqw67Hi0JggPupW2no/qwknrF/x2jKVqPa49vawD5oitzbzDykLWtkHGc4ORd4Dl
riPq66qIXoJzSfABePo4F+OubtIPQ3vKeegeEq8osNq/oahgx7bB5RuD0HcGqx8A7ZVB76kHLjde
7+qjkCnjlycIdgqYz8BLkoRyJ5AlelsOlsgCnKiBvkRTSMvHUj/mU3fTGhahQa23EcaaF5iHZZyi
N12/SHtQZFK5cpuOkAnSMBOt4SiW2D6ElJVAJXXJe8YLcak/ssbZxX78q2v1V5NziwwO2Sfzskea
eqvsOt3PhhuRkCSLwp40ze5KoJnU2wTk+k8/QZQz0gpolgW6xUV9ILUVbeIKJiaHkkHfS4pcT1q3
31CJbGgbw9+kEDmpYXSk4XYIVUGDbfieAOJnNQxQbrigDFJohhwqIIl8wxbF0fwQuf036O5EkBSM
0gi1VBmOiapWABjDOzXa+WwmL9kmUFJzkf5kczqeCFfyLe9npBUQQZd0b3ybihpTvFRXASxegq4Q
yguYZIAAszRMmJ4R6VP1ageHFoiM/BCfjMWHRYT3jWHScig12AMkRYZlq6HbYmg3x/BvSwPi7BU+
qf3j8CsgoKdUsHWlHiSsAQyeZ7i81UYtkDqRu4Hr716ExaIzAo1ALGJv8ZR9U6XiGW9ffOGg/zSp
Ve7Wr/uboiedM/IqFjy9D7bDinxFWeVIQo5f7RbjAyoa9NpxdmwD/IAj2+dJET+Sanp8SCM5BJEI
NnhZzOKBu/DH6qb5OlqMZYOk1G0zOe3erRNvk0TBnooANhAMQHH2KkyFZ+vYB6J5weEqJ3/k5fDm
Os6t76pXKeMXsJP6NgzKy25BoxDHPE+J55zUfC+s5E1YEZnoQ/7pWhLWO56mC0/m5IYoeZ+NHyMp
qttWtx90gwIGYpMnu1ru6nT8gsauac3G0eAOFRi5vT6lMfFLWZjuZFA9lAuGoFZNvKChjScOBy8i
EGROWwfpSffCMrK6bg1WheeqIM1OFSSneWrltVkh2peiTrdZ3yOc977dkeTjJa+jbbL2l7ZLVI2b
E3NDwm1BYT3CkyG2fss2EPsksllP0mofW9Q41O2xNJKaKn7hx74kRn7e15ni2NPAYhEXi8V4qtqK
S5Q6CItx79j2myI7dO+wLjuQ2SSlCo4dxZMVzRICdxy4tCHKYeS/RExSrNeg+rpYuPEO8dzTsItB
ps+yT0tjc6gJA5uj8GPonPmahiw+oZDApry7KqH04Szjjbd+yJStJSAbHrr/K/DbX0RyPubFUqC9
JO64ok3qNEzCu2uLfuvADFRlu2CuytRBL/07KgnrEBQoC1RMvi80pcs7aKOj9E6BPGK9qqkdiimm
G8OFBveFNvMkQmWTrShP0uapXjkIkHYRmibvyCm/dBeneKqqTu/XnM9hCT46By6og40U/XfSE9lT
pCdN6T0RseGjVyFj6qMST06tPLJFEN+pwjkDvOcMf3ioxMDLMOkKDowONZWVcTgSwrduQBEoLZyx
nlTzSlajcJ5bNuOirk/B4n+PrX4T0zzuoro8Wi1tNo5YAT+DwTlOgqW9r/qrMTtFS6uoKFS/+oGE
YUr7JmQ99LrhCHOpxvolxxcHoG8buuKehBSUY+bsUtwPPhhpopl6HL956ZdBbVsES2zwfcZN4pK+
mIzTfs6TVxvBRZrpM73Lp94bKJpPip2TQ+BT13VRSBHvE7TvdWRxR6J3ZGYv6KBYTmmHB9rTxSlQ
EYGthFInKbXfA1MDhGJAefoSHFOCj8yD4BEzjCaee7wL772YLFBscYfJyt6r8UEV0fTF5M/UhZx3
dOJ9jGocRAv+n6OGUcIi57IBrRyDqbluS2wREQrn3VxkX4UoAbZowDqGbbCfpj80JAhUppJ7z51j
4kdvKPhKSUon/x4D8m6xy+7cWLAUw0RcfVr7H4TSSXYYlBZyaRBSCr7Zqr1v8ScWFS3JjvWV1Dti
q5qxsHeiq4j8RZrsgxr14/irpurxQGcSEZQFep+Ofgy7Ie7VbdrHJXSKfUqDTdqSK+yFCdpu19ws
gTqrySHquwi7S/hGyzP8WjUhwYiZebhSyN8EM4Yf1Vsv65+WagQn8tEYusJCEz74F2ANOPSrY7si
G2Lb5AloCfoQWX5S/UGu6TfyU//IwUKOF9NeQlQVDmWeJRvs/dhgOor8nEyojFeBXtXN1Ns7nYZE
N2eXY3XOIiw4fZbEW8KBbzqKePYqk3vOeXc/V4ve9p5ziXyIAyYnwFG6ycHIJIcKB908tBts5t8i
CR8Enl/K5Zxum7fTyY2a1z6aiBxw/W7rM75uwuXgrlGFMptuccs3GoeAoAr/KscSA+jV9o+9NDGU
lUvunNu/F5hCH+Z4vE6H+az8z6rswjfh95im0hL1juwJVaf6AU+gxOQWmx5JOusCVaDX6bdlStcc
BI1iCaOmgFgSZxsVmXUxVzOaqkrkh9y6VNiPz7mbhhtyE7aVxAtIty5MCe1+EaFg6WyzE4oo2RXY
Qp2lugzTGUUEZBLeCpKQwnBHDVwCOxglmzHozoNGqVHb07YoBnGdrUN2kVbqvmn8DpE7QWy12OMy
v45RL4DLbdJM/R4yDvxhnekVrJszPnRG97ZjEvbrbb9MMQsSN6xa63nHTaM3CsdcHCNbxdlNzkvC
aG/ZxSUAIUFunDHsZ7CnUjPezZUvsETdZVZHQ6JyBVz3Djntk4MwspjyB5BnqpNJ2WZrzW5Yrq4F
5pUCsRPc91VXJ4ywiza1fTog0Sj/svJqk3ZjcDmWVn7BYHumKPxg/gn95JuiMVgakiC2QevgknPu
9JJBb9sMe6CoQTp+tl6MCWUdoZdwvW4I1t/MbiuJaS6gDiOH2PUkvGgnKKEYRwCyxGlH0EqI4Qt/
X74eg5Ac27wf7nx/9EwP08BPxrSbOe3JVwSzp0H0Rj1zwhGXLBzhbbRpykHuhgqzl3Z2SwaYG6ru
c0qkqV6YQaFpz8mXS3JIuu1MEaLuCrEV6fwxLD+R4wc7mxAWTIBIkYYBnrJUv116IAWa+AfNDsTu
Gxx9YFOj6aGaaWIGKFEbbsWyX5CvW3o4WZrY72hwf/PxwZ3U6i7uAtDyjir4XPYQ23X4Hs6hY2gX
2G1SSAM1ubyplkcEs0Sgp3VAZzs5lE4leZyjt5lNdn31UkwIdt5ee6I7qMXk7Ie4iJYEmb9iVpgp
or0oHQB+D53ZqU6rI875rz/dvo4b6B2j27GaMDSVA+FyyfqRtjxGg1SvZRuVu3GhOJCHduflDy2k
er5xvAA+yWUWLOfh3DjSuVi2FaHOQYupE1y+jbzdWCNcbQ1D5XZyh+JLoz4h6AH2Hm/ujZUvH/Wg
L+G+33NNjtkUbSdCay0tQTzycLtmEU6aGuaQZoBfKs8peFmLO2ga2B3dbnxYzHo2IuyFTHxvyplS
1weyw+VBo/5MhJkdEbpGaJvxjZY8+8X0pgt5HyDGCgQBMimEQDu+Rh0ciYwkku7fU9zATJGyz/KR
brSFZbV34kMTAxF708JTRhKf64HortLsQOojiHK64shGRmo0Xcc5QPrUUP+bAuTYtXyfcnyGpN7h
2Z1Pk6WfA5dUvIwWE4w9l/kgyGsmLxBE+V2l6xfLf38Bb2huBk+jp5FHNSwPnu/f0An5kbFADHl+
lrxUh7q0Nsm8fGQ92kw1vGM+enEzgk+jGiB8sD4I+yvEbZj6R0fLY5RAUTVYuEobnYzbz3dcrJ9Z
LC8yebQkvXsoXSGLhXM7GH69agZDse2t0r4sfbc72lDx+crLpS0xY6rlWELWD5D2BeQ9GNiyC6T3
0MRYsnrrBnD0vYDud6H9jTQjtOzx0DbFvSdaeD5dPNLpdUtcTLxHNlChQ+djqa8WoypAcNadK6M0
oM+LPk2jPkiQIfhGj4CADhXQ4zp6u6F+qRAtrA0GCWLy7ufOiXaLUTag4ItoqB0eO/eUGu0D0S/r
X2Ez/x9kf1rq3//jv398MwUR203l0Ff/zyA5tZGSGJD/GmS/oqOo/ZfOyr/+zN+BdfE3QaNdGMLm
ClNu/ndc3Td4O32VMvBIPAJ2/9+4ugd4zgFF2Ak1RIFt/sw/cHX3b76vBCAW2PqfX/33MteCf8HV
HRHwxqL40gl8ESgR8KX+GVfndhc4OXMzoxU/bu3ej9B6Q9i8kpt1dFKqtYMcGbJ/Wxbegd2KSaCJ
0GvYV0qHt+VMn4ez8ArP1QqAS2+FN0Dtgj2gdsVr1hcUz9CkK2R3l/opb1LSVkWPEUuQ8tSCiLZU
dzuzf2NPCnDTz3/6IEamIXeydO8t1TmbUTsF2g61r5P0k+zmTzoyXLa++DnHbN4E6eNKyfTWLfl6
3hrtMw6pevY/HHQQeLHGjQcmlL7UBdtFTzjjFBXXfSevQSI/TeoHpdtPHlWwyMHlk6K53EYov6nD
eLkomHBX0Eis1Q6up5VpHqVLRwLQIHlPRP1t7vFD1WUUXAiF8dsfr6ls+Qk866mBJF168sQH+wCO
dHB6+33sjvkCGVvzJVXq3xirhOcwhBroze75BPIix/1mWAqObsDxAN0SdvY+wEc1sDlgIIsFyY6F
4v/AvYybMo/3DR03/hpchXTEWNZ0SZcQLptYPGteNAmKO66PvI8jvrTyiqcJxWNoeUipuZSokkkL
Npdk5UOzm+jgVdZL7UxH0DWMwsl3Sogm5xEIhPlb3AnZ2CBPQ0FaE0JGZ9O6vXlBsQeEZgbhewqT
/rXIoifzic2q3zGBMCEPSDBTa71ZWLWBb5dXLIXFDpBP4DqloDArr3qmPjQttBjKiMAS4YN6CGRd
Ze79gs25LcvlQfaIuHAogsr2EKQzrL75wey2PM6iehKhf1Pw0t63AMGBVJoOIeeDtZKwB58vZbkx
6p9q6MnVZlEvXD5IR387MS3cOJEviFSddkgcXe5GlMDDstEucFle8zVi4rYO0QIEqdvpxnKwGlRA
KOY7z2pI9TlJfipJEDpj+UTJBIWr2YXGFMIMBnRh1fKpqUI2PmykzZzzaaX5Z+zzNwd+80NwE1cZ
D12GSZooEGRZffda1+GLG75Pkiuk5pmZLmEsaHX9uEbMRLXM4gvbxOU4dXP88+kjLQm2ULm3hSJ7
LLqKpuZrTMMnqd8cp563ZCOUih9Jx3zhup1/W8ytoa3pCGn6V5WHdzxwdSN2c+Jz1/PE9QMqe8qa
D3NS0djRvcWze0qs6LQ63EF/bv8OXg7fSXgxLvtuspE7YDSOgGeVDsi3JwL+r3vWvGN03l13JcpD
eziTV38oO25XdAg/cDpAb/5NRs7sRV4jymDmvVflQXWIibSW9xZiUfL8vAee3lMrwidLQfUni34v
S34a7neidG7ytjz9uYTTygNo/g7zW109iK2DUEObDdsg2WnVvf5Jh63DkpfFlH2WUXnlF9lPIwYc
V15cb/xuxHOV3mAdQgkRcBVGKe4Hc6MKYsQuhO/eT6t/4j36GZbra5wo9DXlVdiGdOjYw/vSqdtO
WTdjQagtGepngOX5zaXFiAg2fKQyQCV5H+sq3KtFnbKIix+jec6dGsgjZ6GLL1tt37fP3Zr8spPB
QSKZ/YRR99rUv4aE3bkMifVpTRnHmGIdQmjGveJbT+ba4eDJd38utQ2YPKn6ORmf8AYa8g/Vdphc
Au7/ZF7LNt3d1QqNC06ocKMqvBNi+HJ8tjXPWxjsYntbG8B5RHqyKzx+Yxj1tGeIay8lTpGeox9K
v/rdWAQsZUKjdPE+W+kR55nXm0Ej+xM0lF0MdIJRyIOPBKMZkOpYnicreMLW/LSs+GkrOXZbSqXu
KXzlGyEKPObE3SaeO27wApFc7ZDHzTt0CIzOkAOK/53L9LPineMF9av5bNC68J0W4VM2UU5Ax0M1
PSWi/Cl9wosiPpNJN0x33ngla5Qx0Die11LZy80IiPgkZBAQ+Mt9mHn8K+gSeAkQVidnP1Ny+PJ7
oHtoJivm6JALcSLmqgcp64rnFse65acDf4ZKdoOfjKCJyZ1o+ikNK8HCRSkauEl1PQcrNctB/rbw
CVuz9TvAohTX3OVGvyh6Iv1tLNX95N071nRR9UBqhU5/tEKVVsW83kcCeyqKJ3RUQ07Nkm/bi57Y
onZ1ld0R5vbp2HO/+3MveBwqJBrjBytswipCH2eh+p/snddu5UB2RX/FP0CDLBbT681J0lUOL4RC
i5nFnL7eq3pgYzyAYfjdwGAwmO5WuAx1wt5rP2nUS2f6zcrwet4cDgo6ldz1eG3pr3mtWXoQnIUf
ubt0RJmxiphUdzdYBKkmLhUAc7GHRrBzHLl4+knroIlbaAb7Ov7tBNewyI3PiV+D/KTbJMCPBksD
tyzmgjgU2gyKjg1CC07kJPryuS4uU8eerNK/V+Dvn3gpALK2tw78nL2dntKhxp/DFasAy7BjJbar
XKODWM3Cf9IPo8ZM/71dy9l9ysRnKRuwXGSmGqN7a8XDpnGtd1nGTP+mbdPE3zMJUP+4nB58v7/f
eaqyp1gLfxKxT8zw6Pnurey4MyY2fp1jbMss+vYePdTZbQ2QCthRCCojIRsqJhTNpZBIjYpLj/IY
sMnQi4vGeua+vFbmjYPuabHrDSBXZovmpankpunKFyOSm3kKcfjOj0ai/hTtbetaBw+/ur7z20ne
Ct85RTJ4HZT801vpXUaOwRhm2CWQw2Ng0i58qAAWJKqJrcXQ4nmPflpx3+L3HMziMIKVZnWKDtc/
SkhmY5X9xbqaFRWXw8pP4jhjc5ACQw1oofA0IktyCczpVsj+yYK52Kwh3RIPDOcJ89XaSg+JZW8Y
b+8EklzLgErFEQnjEXlotxI2sQxGuI0D5LrqlHrBxokEg5DqAR4uIXr2SYc/uKBLmJmvDErHCXe5
LXiYZmYuhfj757P5wX/ChjYKQGjOU2NaFWCVYt20yNH9I7G4W5cXVJN/Qg5ZY8i40fDujljBAteo
Y1gn/mZjF38HYAOJzRE9qWAAE77HUEE9VLwuECK2BrwNoCsw6ph8kHrqA3EvtqR6W6t+6936N4vv
7hSLqx42kcLlNrNhGxytHiZiEY2aUzGlGLcynw+a8qGJE6rhiZ5BF/ndQw1pQlNUB6b0kxIXTRXs
Afh6xvwIcP5B52/Uk45v5VOtPeTYaCuFONUQBsLW2OqPD0tkLUJgFfNjlD7aY/Je97ugyeHzhId6
abFAMPlR+SEnJmM0a9rWcLv08uxU9bZNxHnwAaBMUBwGubHD8GCx78WJdjMyutNA35Acka5gq5T+
BOIcAigDMJE4MXtjeAyAmNwG4xtZ6poNAzB5YwJhVAKtA2QVUzq3M4DMrHdvwENtyj47ON4DLPRz
uwTH1DRQ2xl32D1J/AG5ETMpSPZx7dzQKu9JtNUfzUyIXjHKW5AOhwV1rhNl95Ejzs4cXFAWOnxa
g0efEYkbN/eO9pLekxz31Xr3+NFrPKaE0PjyBrnj1vbYLCSl+eiOsMfSTj2kFm9Drue4SpqX2a8+
m7LACdbBbGh51e2yuCEBzV8+TeE8FGH2OuYNvX8U3ChyF9hCZPsm8tdC9fgThsdsYdRNXMTfSLKX
zoFbYfKY4znGF1DI8S4bl9+A/QAZT00JwnT0m3ifzxBd8qIlMDDCXF5xiyHv2GB1WNajxViUw5jK
GgdkMTMVDpqNH4UtNrKLl8y8sAnRdTxUOUSUrceaF2RTcPcNDtZ3HolvPzCoN3xIKKF/T2IRfqGS
LzYPJTURhRXU7TtpWS8jWilsMTg/SYZhXmmiucgDcgw8aHJw2koGdZvYyo7EkN2mk3uXxCgCE68e
qTbaDclqvyxOQ4Pi17HLrYNI1fAmlgBJWJzNtCfZhfo1wYZpjcVt3hevHOn9KlXVfrQ4lRPAN4Hz
S/6hSR8JfzULUng4dXvoKu1g74cnV80YZewp2diD9ej1Y32ZSEZdpYOAQ+rQf47RNUVNBn/qNXPx
GatCEitb08IgZBmuvAmPKHc3Lr6RjTOWqQZjvEVDcgF61p/IaXXX7jzeop4NsBbX6TXs1NWptsvQ
v9uqnXa2hWEljMjhIiNMDZ4e1+JYMagb7Fd6CuhMQ/SKGQm8QwoFKjYZqC/7xm/bx8oU0WlxSnrZ
mJ7ba06zBTSpMOrjLJuDBVd4Qnzh9t1rmpQAOCnXC1WCPSDPAcktUbAQvVh+n0SurtK1T5nJ5RQS
NpTriFevIuK5tKojJp2bKETy3dcMjbMENZt0/Y0Qt7IKSZcUFPQ2gTZrlg1YdUw+UO8N1ROUstr7
mVBrarjui7swUFTuu592tyDTfIoxBrAmxZ45hbeK5HVTxrRnfoECunJgrdl4BsW+rHqIJo46djUd
Afm3A6Z5NyYcJ8CPDEkm3LiqltwnBOw5Pbnjjkf1vmA1CRnjd7G/Hob4mBtgGew4GtekYP44VWGu
BJdj7VbVOTR5LpK5/yrn4AiCc6KfSTwiQSxabwfSYSJ+WxPnYjj45nHuive1FdSohHEIbLKepLq+
Zww4EDtUjAfU3MADE02k4rArWZPzvJVyJXxoCW1C+Iwdf0dOh/e4b58nBCJmF7zAX0Vr7973fQvi
pWhA9VjqHaXIyVK8AjIPnpsMP+SMoK0gCYEoPfEl85pBYTRuLKOLsBihzFBihvpDcYa9lBSOxla3
6Pnw1JjTm3S6N1Nhy6XoGTb+o0jJQQucEF9bHcI+mw1WQRLHdU2CgzBBA5UGrA+norczvDU+QubY
HunLndn8GI7cxUoxa2WfWht+t65tSi8lim8dSuqZT0PvdZc0J0bHwCeFjsWO7JA4NLQkOOARgP+o
Yv6Uofp2zYjai9OqQTImQugATVFhTATMmVkiOS9+fuuQi0zzgZ+F73NN8iOGvEMiywiUQuDv/hAW
7OHt5p6W1U2BdN9RjGucxz7zdrhZbUzU6sJtLNdZ7NqX1jO9fTLAFnH12LkJwHLoeNo5sMiHY2Vo
pKLfNGlRrplbwTPJH+rEZgfv3MnwjhIVL2GzfJV9Y22XBmlYsaDQYsyFuWOU70NIMHqvdxe4bw5m
mH78VVzYxU/vcXhClz6k5dn2SL6I1mEI68fshjclWD6EMTrwHOozPtIquk8bBi9+ziImHq5zUNxn
mK822Mnu6owuKGmyetcZAHSrtINsCbGkFzVkJYK5xqa7C53kKPhlEa3LDl3bF24x2rTWYpjEqL3P
K2OtfOMdiglafdzYYMcQ80GLMIOEYCYzve8DliOiJgXOAlUh6ZPQeuZI9eRHoLCOUU6hbgzBrCHi
oLlnnkXrGCIGiJLtoCjd2uWFrsdDqKNXbFzeCYgkYGFwCU3tfC9Od7Wc6BeBPd/Iz98LwsNdXtN4
Ap7tuTssVnhT6NF9Ub7V3bRVKr5zxWM9BkzPwHEuVvZkDOKh6jh1yobnrzIQ9y0FIbBlDV4jd/G4
MLCJl29RjjOQdaI7EXsdKuIAh3rcESSMVzwGPVAs7pOLdDMrsnEj3arWjPZhjcCj3Dilhta74t23
ENB1c3WbU9OcR9m+tt743Mr2JYTWuqIDTjdGXLLhoiGsJXL9sW/H3cBuCzloAY94fPbNiD6nF/sw
jZPNSKz5ri1REmSw6auB7mrJvOesx11EvorvT5/JgJ0HI5axtSmbfliIsFVPayqGyb32k7/rZXQj
sWuv2zQj4aZE8pbFI6F6WePjFDqUC7ndBrk+ieFwbElZbhAs7+Ycb77RYP3undvULnfAM9qdIjh3
YznZr2ERg9qn3rASk7lcnMk/LS9WZDOI4kidS558U2Hsr7prCYSLGdsT6rWNkqidozG+43+gtYZm
2ip32ZdW/IEReuNlU3QzOOA+WgqmKPe+M7Anuz5F3TjPj8SfPddeP/PCBJI/c07OGTO0RuZny6ku
BWC/DbstUmtsdR90nyRsX9iREgldAESw8X6yHF94H1DBK4vfpIp9dEhjsouwlsKejOACCX4Fdt2h
Ty8aEa1bLalN7zuyY113TfinntUdMsp7aeHcxkxFLiSeu7EEA1PJh2hm8MERCMsLtvUIIEqvh0fN
tMztDaoXPBgUaK5EiBUUSBPaHqm2f+eVn+HEu0Ivtr3GP1HCAwLzC8iG6TFCyDHeA8Mut6F0niqi
NNcZNM4tq8PaZ/BHqs+1M+WfOcE86rn9G0vdZEP9sHEb9zsszG9oyPF2Ccxx45nuB4jp6QDec1kn
nfuIUmQbDMlPbxbvwNArpq7YzuRsPtFvPtQ0ULsu6c5ol/LCMo48Z0SSw/2C7ECWPHcs0UAh885y
GO+nwBrXVWO/imwCGaH/CyHFbax2VRE95BGIS3+SOFS5VGMhH8aElqwo7eA6CzScWYcrWDLZAw/T
n2Rif7udMjbJ2D2aLj9ZOMgb2xdAyaL8KmqWenkwejsY5cD6DXbg/WKw0lUnXGOCUCXUmzYp8C1+
KzuE5d+Y9ZNti+jWCIjFGhX7sEQyXC/IetkkUo57EGeoh/xP1XMk4hBegaVpt1kJ1K/05bkatXvO
TLRcAz7ocJiTntzFkRzm9CUpq2HjOC0cVPtLWd+I+nmTggNtNrMooq3F3LTxUGePSmc6DOOwa2ah
Mx/MF4umwSkZACF2ArgSCnmRUfISuIMCvCN2QYCtvbEIe2oGjDTdcANtMX2u4puswk9gI524KcI4
2ERxeUvqGkvV6a4ry2RntHjjZAe7Uk6ecTAG9gQLO9XHMUMVyz9eBXoapMCat0N2sVqCqXLsO7dR
0wynyawe7KjYD+ZoUQU3wZnZzNWydLSwTSljDN47sYz1roguOCUCza5QF/Sq/k2tzbDNPNwaFfrm
SOKDs0twPqn/p+ZU1UM0fr6vYmAgWU3Nj5N86oG+03XEKSdfYeWcyEZZO3XJfCwi2KttIDD1+QUG
HzcN81WiA1GTW8Aw8oEhmhffsp+X678TFOUsK6B6kIxc675cjPek9s3/JSHjX9IO2G55gel5PrIb
Tgrb/5dQlS70QUQtjrkqehtJBydeEhtbVSJnlcBg0bH+3fz9/5L0f1uSmsLis/+fl6RQufLk898e
VPEJ+eW/7Vf/8U//y4TkOZ5gVyog8nueB/v/Hy6k4N9ZkrJE9S0fFai0TAKA/tOG5Py7RXdqeZiR
AkZVLikI/7QuhZQYsNsE3Rs4tvV/Wpf6Ad/lX7MJAtchO4OvZqJD0H/+zzakQA3GMvoS8T8oU9/C
zJIwjnZyc+0DVTUHSHwj4pUVIJyVahbEFrSQjEsELBgjqDgZY6KWJSXLbHjeyo/Td3dYzDO6iFM6
+iBkCImEa5dl49viJlej5H2nwPJHjGLasL5LEZCtxDz85lZOTC7YNEmP4XlPnYI91RUf9gQHLlJM
bR1vnwvmHZPZvAh3fo+BdSQUlTjpU8rl6c88o0Osmh5gP6dC1l2oCdW+99t8DWgT4Si9T9oad9kA
9qzh86AWC3Cty8dGOR9BZ366FfFwiDDXKpMvETvDkTp2VVTLOQuHP2FzhjIdrIg1m1ZLE58x8WvJ
2LxKMfyvbBtlpPIyxsmV3DVKPrcDK8PkmLKfsa32wwwMtm+NPNTAw1dlzWTbjnjFQ3Co0YCTB8Zv
iVIJr0p1bTv52BNPiAScEigVj+MUfFVwEks1mAiKKZmzyLkCubkIO0YxlUfOSqaHPBPHSA2aSQK/
2fLrb9GI53b2ee92HH4+1nTbS+m/hGzXdTY+xAw3AxM+Uho2j02ClzZQa27Nuy5QTy2yTg5YcG5J
d5sU89bYx1Ru8DAztbVim9Fkc7F8hMq1bVO8gMTzGoTp5KsxBmeYQIqJkwWrUAFZyLMTC5KCIWxm
HuYA0gIZqD9jZe5DkTJ7dqqbNJNM84cJCvlIUcc5uc2c6F5k4iEumGsqSTEbxMnOmUZUn9Fz89Ds
KyoldudAYFFIx5iM1nQL97LBitUPA/vEVJ2d6WhF1qFN0qfJ9dMtmyO8vs5bpVEGGX8XEKJ7ZOG2
zzDDth1MAid4Q1v5XIfOByehfiQkKc5IcFP52ljxHRqw36lyEgbb9ToyGR8PIeXY7KcFiVfzc+oe
mgiNZGJkOza+lHIueinSGSdGslECM7YNDgFrPK0ezyhuVoV1QtXXnrRvvSw/VIXVbcym+xCd/QEM
NfGv4JxmGAD4HRReMcRWhad3Nb57qU0ds4jIjSLNoj9n5NUm3sM82a+8b/pNi6Bg/MyhOcsOU7LX
Bae/sy5+HGD6oH9WBp08QiPwHHX/Pjvjcziw42O0XG38MGaZ4KEwL5TWXr92dVZtTTMho7XvNLAh
AlMc8CCWZnKIsr0KUZTxUnycTBtolAkrwOZfxIIHaELDipO2f26b7k+1NNkuSypEvKZ3UUHfYKqg
dfZ7vBnIs7fJyBYnjKtL7N+HgUf1l5JgOabRU0a1sLIxmCjVs0i24PsUbI4Edyg0SEgrC8YLV4rb
qkZEAW+deAIR7MLo0C2uOPiKLlAaTDhDBXygtPB6NdwNfB5Y6GOmXC3RAz6u+V0xRw+McDls+ZIa
nTGy2XiUnevvy5AFUlslMc8uu9sZozct+27oHn2L4ZmryFQOKlS/tAvcG2wy1MiMqWVNgGB0Q2gQ
2U/mhb1TliGWzxXCC1ZVnxhG1sgkB55RvkKtcs3YcNfmQgRxTLBIyEgR0TQfkD9gZ5qEx8yN7w2e
FDc+ats5VojSgcesFqkOoYo0+ZcvVSXdsSdbWYKn8Fi69eKLjylzvVueApeYcrSZ7T7o2XUZPprM
nBtbYy4d9xOdsIlMgw0h5q9r7amB0QUbNScpPmNz2grBp9OrmHYv5MZoxH2gjC+GqASF0DbqvzrO
04NhlmTW8T/zX4ZGr0aXfQNH4XNV8W+Vv0c8aKtihJZig9ln0YPMMpLFxyKu0WR+EnKKlI1bNZuj
Z4EPD3bUPsn562y8v+tufrBVeYsD9ErPzcbNvotCFsgeCrp+6l8B+lziGmwtHGzOk++lSn4ZN5zs
7lQooBREq70N/o5fjmWkF6NCp0gMVfpjLSOy2bqstshY7pZlmdfuiC5d70nd8scG6EC8Ts7Hkn1X
M/fseHCCmBs9cveTEbN2nyxGICF9RT++IOT7zhtP63NR5g31o708ELVxlNMt4BHog2p4ADSGdu6m
cFlsVzGDb2jGhC9NZAGE5aT5Iet5sb4YqeHtGilSg6l687LsyYRRs/YttCRIVSivmzbYknWh8pRW
KuS24P0btUYKcpjmKhpMOqH2NJveVeBxr7TZHVUGrmF2nWzMQIBoSzzovJzJzLB1mYDt2nscnc8t
E+KNm2CnV9pYP+OwT+TV0oZ7GR1mbcCP1b3QhvxEW/Pj9iaQCzzrOLq1R3rWUNv4Hfz8TA7Zz+Lw
r2Mn3VY0bDHe/3ZmtZLKc21fgf66u6wSO1MMVOgWeuVYAwSYtyMXLcC4ONAFbI0ZmG2AAw3kAQcC
wRzgqmmXV+Zaf+YGWwgxGwtgPrAFGfyC2jja0AwYyz6iDE8AU1BT1Jp4gBPQhoDQaRQCmkdNH8KF
McJJkBqY4Gh0gtHvGAG6GqjQtUu75ojK4NFDfge6kEJfGMvnqvtTaCRDqeEMQ/e8eFG5k27ZrkIE
MDsnc07lzGlkaQHPoDEPFg+DA/eh1ACI+FVH4KQYuJhLAYhIIUUAOSKYgFRBEfQ6tspbxRorEcCX
cDRoQoU1HEknwnJnbvIxfbcz2zlKo/lM0FSNGlfRq6DatOl8yQl3IMSDNGam2TcmJ7EfUi5V6icy
fIYlBP1G4qeuUJEy/8dC19igcUNxH36bLssIVyZy7Y313RS1LTtCZGiYKHli9RM+gDzSKI6gOFga
zQG8vLlprAdLvwuOrgZ4FBrlISZqKtXl+1xjPpgab0ocHJUGgJQaBWJaXDM3ks6J18ElWEBIxEX8
ZkMQISf4I7F9gMpGeraQIwfa6VxCHREaP+J0jrUegE4cXE427jZGY8LZWlZZHZA9bSblPI6CWikc
8h8yhJgkRXsscvF1jk72+JPiq+RsoRBBY7/LPA4qHP2/1Ye00JbI4oIYhboN1Y4/epC3QswR4tSQ
yOfnhC02bQF4KLyUY2JsJiqhZnbvxhorQ5Pgmerw2Ym5Hk4RsR6eYcNIHCmdIBNt0qZ7GQj8WY+M
s5cKBfpdB/kcsKVzr4QBN7xiuoFZZJU2ct9V2HeTEuCvDpueMgzkTTE8jQuCXY+Qb+BDt2ZNzeQX
GC5G0t/NmUWFVbqEKKIg2lwtd/QB3Ppvcelvmzk5w895NesCTzfufmxNmffi57wqNINKYfVFlkQ2
QW7AJsK3vVT7Wnsf4p7ZVR+GN7bLy7F0/atlTJuhXn5bqGxAQlzz1JnOYyqNz4KykHPKeyLN9CnM
EJZlYXzn23OKhI+5RCdSsUdwELnhi8G5OMNIKCPzs3eKd2XhrGifo2HqNz1SIAb+h4QtqztPT236
MlrGS+h6Vz8JX+CGor9KMKbXessyps6FM37rp15yZ/CE1bW4q1P7Jmv4BfkheC2T3OFMv1iF2H4v
v4I1HH0MLlQfO4TfIvxGUL02FPHhMYOxro/ukarsEIy4kEOYS9aS6SUuirXIsSrPCnsiJCZWYRNJ
S2lyUrGqN1BwloiwFdtYzwDLN+NUvuI+eYVYf58P4XyMet7efcelbNNj2Q/nsuKGk312l8cemYXo
13bpOF6k8pz9MsYD4C56siQ/p4i3ogH+3odkLWVyWAwTPmKGzw+1U/5hQNxv/7QjlEz+uCUVtKy9
kBDN6iezVQDw3HpcRmz1Q+w1jHo7tkYzDjbepKB1c20kr25w0/Nh6HF6ZUcsVyJMRwW2KydngZoG
z6XlvE5LyRrDqT8pA1OM2j1KUP+TF/9jydOuMT730Bn3tRWkWydN8aFyY8tu/jSbjCwx5G482TB6
LbkLq8XZxZH3VqmFmHNQcKHHqSoaZ6ekkx6cfnzMFzOA6cK3wb/UIimE1aCuOVFyp4QDKY4gH90M
4omnYLhao7GXAIovceYyKHXmZW+nAYBKYOID0P2QoTdlaiaPNE3IU4tY3/zNQTfEqY0VIA8STLNN
BoKserOi+LdFBbvFZvWNg+CGsV2GdipGQLX0j0lGSFY9JWLrJhGEbAqRpcamK89KlJih5Xhj9qw1
MslaMe2veQWEI+pOE4Yd1XfqgMOLEa1r7230FDv5VqKL3PoVdPqyqwH4yVuEBWzwRbZuRxzAafgp
Oni4A1RZilRcd94xw7W48m2a3NwC+5YCYKga6j7/2Y1pAkI3m9aEJxwbAwba4mXLPosENIapRgAQ
zXe1iOs9UUcH6My3tT2h3ZrHZaeXQlEz7fNhwXcYcM9ywbK7KuBunJP8Jy5pwQsA9nTFV6zymKcq
76esu+eis38qtzwJprzUz8WLGw5Mx4MHh9MaPdqUrvNpPFl9Jne8GjaB4agzfWyJ+9Dgtmi8U08n
twZshbMYrdsK4txDjocFUS6Kb17rjuF/lqb7rFzwzHHeHgkzu3F7UFpt7ZGaIbF3E+5gs2s6oa9J
qSEmOV3bHgB8C092RZniovzATiUdeeYj3UAMby3wJeFQtWuqfvQQbKt3QT68m5l9nJWlQ7O6z2kq
7gIEea62MvOpgGO45CUSn6gUxNulFdJYw9nm4ikuYP2lFtKOiuALLC9P6MyoqRwRXhrX37GzrCbA
+fY871NVP5nRuSYfLVuIoclr0e7MZjRplyD8MX7dMZMA6TrxqBuvY5K8jgsbRau44UgBlmtxejW2
S8kw0MLFL7CxnZvB9Zm31IR9lnH2iTXunDfDYzMXH0aLc7KWXsOLE2C9F0OQ6Ok6OVl/ja47CWm9
1llMyVrivnXd/gCUEUU8HsSobQgsdvvHoIoZFpXpUz3O4X4kQgI455OaRk3Sqi41uziaoBCsVbGP
CEaFPr1qWW3j/AI7NQ0NtdK8m8R8UM4IkDALTm69J/nLGxyPjIT4Cw8YVWi7R0MYcRHz25LNVOY2
zd1iBNtKDLu+oLIYZ+jUHmRamUmIKiyyh0TXt3VxFmV1ySa+umDOrhcjdcahFBQvIhpvhUp6pjTj
vgUDsmZl8+QQ8hZE/bzrpP9RspdZGr4ivJBBkTYXFN+877eGw+PPhvs5rvLjPP+CHJG3C/tvHNMl
mgTcziu/2atxIg5ieeCJ+w4WMqSQqVjnad6a01JtogCQ9OgP4cb2+7fMsH68pLrCIMRnU6PM7akM
U9tq8DWfSbMATjyPB7f08jvTw5zsuyy0+8b4aobgZ4QbxIVCXxEv/rtVgtiO7AMByuma3GLcO15z
XGrzvivz85Jz17SkwPasDjPE8Gx/1XYs+AB0qkzt1AAEaYg3EQ7WdZwN77x905U79m9c5k8LJdWh
0t018zkK6v3s4K1zsQZtKQmbdZlWzo6oAoOASz/ZN0Z3YapEjDVq2vVjSD4IqJQft2StIX2WJiw9
ajuT/CqMefBpQ5/PuMsjXvZNarzYUw0CvjRuvLYhkEpLEGg4gTMYJLd5CdyxrMBqiGIh19IFW197
xdLOJnFIaHmD4dnscZr3VgsfOi2BcN17FrWwK6RBv4bvAa2EIRFNBKgnGq2iKDJaYS2s8GKUaxS6
TI5UtBu0/KKZJxDdDvshhpGA3YmWQ6rhDGxDdnA93gMt5EhnzWNRy2+lRR4Tag9uYA+DuIR6m5BD
FTZfrNEw2ooSkxszHallIzT/P3DY+MJaUtKjLWlpBvvShKlGEN6k5Se5FqIMKFIcLU1hiRtuKi1X
cThgSOgRpENsW/QsMbqWQgtcAvAoeSxg5CN9KdHALFoMA/Rks6COaX1WMD3pY+hgCGOsmlvVvvPT
0xOjrAnmiqnkIn8qiSFgeHGtFqBCNPnrxY1mVreY8Ehj4x1IJI2W7qAH+hZsq7YK7su6jsObsg0q
DMjB2UH5E06UnKkWA8nWQUymrgsqITcgj8JdsHFIMkp6T50jFEXcvcbZQWM0ojUy0RwlGa/+pgQB
ghoJwz3VFvKkGZ2S0oKlWkuXjIM1UXwOWtI0aXGTzMIXR8udxCt81GQduiCAtRwq+CuMcpM7stL2
dlktL3GWjEycUUsu9bRLTaoiL4J7EZono0hBoFLbkWFw9npCXqfpWTTESpI+OlVbL0uvKiPAGDk8
xM9o0aAE4e87f6R38m20mon8ciOkD6qC2DuEP3NboCj069U4dvmutVn5NEQh0ZJWmIgZkLC4S9bp
MIXouNAjujoZ5dG+ugGUfJmy2W5V/sQYJ0MDtXj71I8Pwi5enGyp1gZtbV8H732De3qSzCJ1eGDs
+cumht7ZGMY7Gg2asSZBlBkxgF3sNwBSJ3pSvNpRukNsOKwZTD/1ZMRvGkMxw1vsJ3LG2YHyGmfz
2WxNz98Z/vTVerReIgwn5lgpCUEi33oTAQqlw0IU5bcJ5KN3YBSXOyd1mf2ZPXVbCgKz+OZnSfmL
GPzRB0A/dyn6A55bRzHzwzf4YXr3BWgEDO/5sh+gDGJIttaMr37Qx4PHDAZ1dctjVmr6bVhMGCLE
uDKS7neQeFXbHOJHZf9RNqU9L8SfgIMfMyI9kwPpkxCTWzu3f5ypKk6ZY9CvMGWvfMnp4janpuOE
i+emuYScbELPvIOMzBsprGO9XJoiw7yyhGhJJQFu/UuRAa5SBA5ukynjHc11iFWF9izn3B9H0n08
lzdUIPUMq56YzleSvflCBKVVBG9Orud9Akzk3OxTdxfEJiLD5NNQWCVZm95IMP7XxK5+WkO+wnVt
jkXXgCOYKVk6cGy+j4qgbgGPSO+piLqLj4MUcV6yhodDgebmDy7VHkzvSa6XOf+OkVKEdvojM4Cs
hseg++8PnQacuaTAbsyIVJVBkgGtyHNJK4MVR2egwEnnZ5odqCyLuKlDazyZ8qaAc7P3o7SngRXX
noj6up2ws9novpzhz2zYdK0IWJg+lS8iRUEvDUInBuchad2PcNLTCv9Jlv6CCDiD0xTeK9vQXb/S
hyd7YT+nJX4uK+U+D7UOMi26L9OFrBdbT4Sen0ezfwkq6hQvQyWYjQ19WcRQkZbChL1K15yW0XLp
EhN2l7FN7CC+QfPwa+Yu+54w+iqadNlqJyRF5UyNRyIfEeorkRbDhiRlXlxEmswNJ8PMUtkiL8KZ
gXf5HF7+6N8WJB4ia30GVz5tMiPP1q63sDIvN6OAC0HMEiHY6cTCO/GPVtBfU58RcAwLy0/pP5yW
t5PKBRl8qtoYsAR3xsyNBOecICW7EoccyF1NMdtL+vW5p4nKhEDTpKG+IYs2fYtVOI9a4xpki15o
oU5oTZR19dRZe3vg12yLs9FxGsZebe5GUnHEhIU8zdqjKKUHbvAxCpoOQawLKUrU45rMRX8dpBe0
rT6pRrweQH2p00SFskDX5RxEBmubbPGKF7spz27jX0F9JNBIeYexagRQnUhW2uMhC9V7aybGiTIC
b1IgfDYgfnVGennAFvSFUDBF3B4kD+kT8p4JxSYaFn23GylJyoC807s07V6rFjz2AjzDIJFg5Q5I
U6PsgQj4Y9kkd6lkmx8X1p2wOYZQr257x1uh+d7XZrK3XW76CTsjiArxx/G9HfSWT2XOR6erLEqh
+jr19FZN12+rOXv6B+ovrC7sA2nvWzrpeawIOrfMTxObHeb7be1QaA82c064tr6PIaelcKJxRUOY
j7t5+m7pOXmzYYJ2gtLYWdACwxqjnu9ZG6/+CsBxbGTt7GcRNmstIItYNa/RKX9VJoP9Lmu3tRgE
e9auOdEGofcv7W/zS682hnKGYAWdz0xMd33j4hQpabSGpdlFNRiaCJtnsfoJUv8rtmNiY0xG9h6h
VVlAssBYy4uougirBUbECXJMFML1rxeP0RR1T+ekbLD6eoPOmj6odBlA++1XGw7tmtQN5EqoXEJ7
/BKBqHax2+MvCKO3tuX/jgfUb2UtCcdxl7sxoVYaeF2s1IS2dXZYuzmXahTQMlJMcbVkCOoh98kr
Tqx0ubHG98FgEGcX0euwDXSXVRoq3bZdx7DYkPVDMRX8Wxz9fpMwDrGzJzRzny4LoTHHUvof7J1J
c+TIml3/iqz3KAMccAyLlpliZASDwSGD4wZGJknMo2P+9TrOpydVV0sla2mjhTZllpWZTAYYAXz+
3XvPFTlTduq6HpnFcfNJFMDjxJekJwrYsOhQ+iq1tx7SiHfXe0m/YxsZ8n5bZ5bxYBKR3eS9mK6Q
9W9G996HqKOPzBjrWGH1FlZ9DoCixABGDdpj48O11ryvKZWgxelNyzIMM83ibxZFe9eQcQOpJfdf
U+Bc+xlWc0U8jxo+zQvgtrIw3UFURlZpkQsXDPVDyKcm6RgctVSYMh+wqtEThd3NW3643qYey24z
jVSLsttGCsVkFMJWUznNvO7Bg2Mu4+S2xrqyxqqtthiWwSZTXD6Av0KFyDd5crcMMjhGvnVdp6l1
by2eva0pajsaw6WVd62s+11eI4Ea4ML/DwwpN8nvtlLVd/dXpO2fibb/+f8GoPv/JBvXk87fOVIu
lfr9/m+tKLb983f+uxXF9uAea0cJKRX/fwBxgz9cn9skoXlAKBJdHr/JP60ozh/agAJC12IfHwQC
f8g/rSjiDwAj4HWlyUAJaNf5j1hRbP6Nf2NEMfGmOJrKK9kWsDfXzqc/GVGqAWpLbdJLHI8AzrKg
+x2RVcJZxUwxApCd4/ouBHG1RtfBnvKdzRbpuyxZG268LyjPXC3U5rbRN4LTWzAbPqD96AFLcnGw
kCbI/XF69z4qjgzbaMZUy60DsZh0T1SBkEKHAin2Ro7SWjvNpUxmk4I9i+VTru7bETrmn342d1U+
E2/9T2Vf3FVJ2al//RfL/Pevl9HAN0UgLZur95fX27sIalYPP/AnbJwnGCjSIbxwCEQxFi0RWtcp
t54YT1Eb0W4hov/Nd4BV6C9XHCeZA5iU/9hc8r96yeKwH6w8xtyaxeUpaVvGMcXtE1n4kRLPLxqF
+U5i1GpPzcwyjsfQZ0dP02y8tK0krDPwe/OJHB2EKRcEFyRLjSRt1kVBugeVw2dIMe8ooobh4gd8
NQ8ebOxEt4FCQGZXF6x6sDCr+Ku04c38/RXmHfrvX6Av8F6ZZOEDPAZ/McuVfkNXUA8El9QLen6T
HENr1u1WBXWx0621WLRbVCnwW+PMon7HYkquOx/lDa1EsPNmZulUApgynjZVGv6uB5Fc6auV19Wb
XqqyV2Ew4N23ReB5dSHCHEk6iWYON2Hg5KtmBpwU4X1EfpQxm3bz9kfQFiYye9odjNpNt4NFU6CT
8XZucdzUE75QN5brJcYWEDYlEYkJY6p8s8yajfF60rn5pSJxVbawCqJPMxe/2cbu+p43vVujQwlX
UvCeYyZqc4F9gTRQ+B0ayXdO2y6L+eJuWhDTnequfqpzhqgo5Q3+Y/WA9kbuFI+ybnLJsXt1efkm
Io4W7IRypGrE7w4fx2au9cWaJv6ftZy7ghULi1TaSoPkqUrulGE+5Aofdo/wMOu/Onp8kagEHWZm
mAoo3Ppulvhb6FhysTjbJJjfUI/eHXMiQMD3WRThpWRWwpbNx2FM1LZtUmOlzFInzeujl9spDNYY
1kI80iluG6AO6NIq+YK9cIFWUV2zDPxwGgPKxDwCYBABXfPCbe7SBkqju0Mz/mIgxEGRF59KUvDS
1WcMfRsaQH1uEaSy6+mpjCAfpETACaWC8CzShZKOcmW9Rk5GiyXSBXUa7zIAARg2SAeCooH1EA5E
qrG0NWHgo884xS4ndiwdDB2OADxstyQPveS7mIKTEeVbJKxNNYzfbXBoxztMJ58NuG+nBtG48OEx
OMNsOlo09JEl04r91HKnVAgk0VQVRHXzt5xL1qYTH1n9h/KRea+bW9QznxO6FDELrYEhuxIb+F1y
ZRTBpQ6srdMuJzLKOLk7LOq1ewkmvnyE+2tVRNAVKVE8Ke1ScSfuTmYmvmqvWVF101YoU9SB5Jzx
QSygoCFFRjUC9XSpLQJqPX70eQgOtf8uyqsqEvdub3z+RNH//tPuaKPiP26zh89//RceaXzMAc/Y
voUt1glMfTP40/NjLsysDys18+7ixGO1L5WJ0unsYV6sPMn8lj3nVX7MYutOAzW4IZ+j0fzWuEj9
x0QXvEuxXWa0p9j9pmz1mwF0WiVoZRj2y10WYdQv+bptXZxqZf7KH0JLvUwLn0bbTr/nOv5IJod7
aH83Z+l2WVjAaeRLIN3zUsD08I1zWGnejF+//P2LdxkE/vLiLRseNk5S15VcBv37f3rxpmfORcFc
uora/CqYBUFa+94NjcsQM7Dqx+Vo9y9s/ea+AlAXARUw0+8glxSCApnAJkAR4sAZmTMvDyETyzNt
FGfiRh+GU9grpv77Fs6E329Nx75PdYlok1/3TswDFSxAmDLwd8smX5KPpW1eABOf6Jb7kHLcjl4F
DQ7D9zjEH1aGBGVcJms448h50RcsnYXiW3rIjeklH5OPMc0/gtE6Oqw0uxa6jcvpCWxIbL2wQblL
Gr4fRpK9FPCBM+feHmmHsvNTX1ibv7+sTDj/zm8d8HC2LNNkcHKtQPyFJuRmQxlVbmKu5iH7Tolu
qd7DGnrU5A6iuTQ5Ohzxo29P5LcMGIPRHdKIfRq1NpGX3Q+Wf164YHVZfEhcR5qAkA1c8SHOKAQ0
q5WyvecGEEaWfy8aFxAXmm1jy3tNSonDW9V537Noyadoj5FfPQa5AFJCDF9/RzLD9EYIl2WNhhW2
zZG10xfn10OvqRJ+0pLspuY9bF8oGgIGek3Ja6644F5PcF6xoRr6azABLPzSTpBO4uckMjzuBgQe
WrmwAix9sGO63wRZO26Hnlt87fHuZrJ33JEbxJwXK89gMw6NqKbeDxnD4hAZq43o5LHPOU65k92Q
ZmbtHdOG7c8+kHAD2/DSOIwIi3Ewh47DMiTLjpTXalgYBiybxMIU4bnHYisPRbRwTs7ZcBbdcMi9
jHZLngY1TfJkjiE3SpJ2bC8MY4AAB/MyC9mRJEP4HhS0crpJwLFHSVBLqtrG5QvBhM/Qdt+akewP
kF+Wa4iLLDrpB41H0OFLfrJNOW3i7JSywwnG/DP14qvA5M39PBjD62Tl6Lr1cFZp/8QwySSH/zkv
HKwi5k7Ntxw+a+6QFLH0y/tgDbvSR6e0s/FmKX+lAbuWxmQuSVSE7poAbzMa58gk/owD9igGjFqJ
aW6ahfY0XAV02lTbojGHI60A+ykFk8vyevQQaOjTAw48EsVokFb14g71HdGdymgXyBp7gDnD/ucB
IxkUW/CO2ALG3CtzeZvjLwAfxbZj0U+Guph4AFYPIpO6d1Kvy5Z3p+KQCCv6q3LCYJ3E7NCJlwr4
P9tp+YpHm9Ud6hXjQ/nZBHzu3Z7b5iiefd7n/ZDtehwroLmTtUUad9OF1VrU4jYZ8wc7JuvtCHWs
NFbK1e3eVjABLyxe/Yld0ViLksdL2p3kgIzguHxBiLFZ8e5GjXlbVagiZu/tyv7cgsJZtYFVnG38
RGa2TQSXyh3qEwsDYA9xDY1v9nDmmMvtbOKRIA1YyOYAWQkbgZRfqDoFAwSs5IrSBL3g47YUBN++
0cfkTY3rynAfgrYNj0bUcASZopV06DCQCjNFGyc8y02fhP/EZgKPmGjVbpyInNpkj1cTF7SQ4AOL
EINyg10NJ6xcWNfRBUtABX51iOrQxW8UkLGNydGAF7NBBEdvZLEMRkv7OR31UTd6STGVjM4+ywF3
IRHqIhFM4w7hFfc3TnHWzOmW5T/AfzIsFH+u+rmncp4+8Dhw1t3yzPbiek4XqrhOaSnoNm8AIdTm
ltDWtSVGPB6zgeAqpElaGWN4N6rsqkl8TkwzloE5I23dGIC8mpghGRvSJzjyeJTjdci7cZf25ZvN
nv6G8g4EmYWIYYY0A/RAD7ds4yqJEaivjK+xZ3RpkngvTO1K1kZTPYC3/kxOHkCJBr2jnwYLXzMF
0dNHuz5gNaym9tsPE+MqKb6bgI/I0honI3Wg+frZ0a1sFG9w2/7iY5lj821lO9UnryL3y21fERub
LQNDE+Y1z7Ngdrn9LYq2sUpYEykFONPqr4YZy9XYxG/uiBOjQKvrUt5sQ4wY3tBPZ48o0/hdrovC
EleoToRE6W02m0NSWN3GHLwLrSYKl36C8QP3zC4T2DG4C/d2e4O1/+Sa9YX86YdljtA+au67ie5F
j+ePxTXfk6k9qJaTVKCHTcC2u3l2vkTX45gayoMvyrsJEkzZDTTM+R8lNmViy8Tky3m8odQd7kJP
cbFT38givSKywFOb6kb9WIDBS1266srfBfQ4mg7wzVXdtSB9Lnx4G7nLXpHdHYoJEKeBu2Ks27hj
K3gmMN/qGGu/MqDv4ghgXxxP5Y0kzLExbM6xVm1dVI90wR5wXsdWI9DD8CdXh3ryH+eEz4NqiVhF
nBWupd+fEAmYwNIg3jt2wbvWhBFJHXl8PRdQopxezwfxh78sDJHpJ9MV3gJFz7pqU5/osT0eR+nR
DUJdQyi5CbuAVrVH69tMEGbbnuzv2Dyq4ATW5GkOlbX3Xa1O3+clwCpVIfG5KEIR/SEzyTEeMeTm
orJ9U+RyHSifAKiWnSqQz6L83hj5ok4+3at2Rbtauwv6gvS/IMWfvzC8l9hUjzCFP90luAcgRvpY
WNw0YyScMjRuVEY5BBFbRnlRHtqkvGYc2jah4mZtG9Ymi/Fpm0573WTFcM5qtPBKOi9C5shI5HIc
gpBjPsQ4bPi4FJH25tspVXtUNxTAatdMFXFeo3/W171q5YYzHYd8PPFr2twsDN+sTcvt3DwZi/lU
t/cIGg/437/GOMeQMT1mDZt40bc3ODnv5SI+YQp122qu75oJGXmmHC5ansO+YJ71mSmjItwhYfHC
8wwXEsvanK1tYPi3funi42MsMW0e98BwBpq5voeF3M508ZvBe6uXYePMebLF6Hoj+urJ4JwOSCTb
WUnyaAUYlfzW4+EQnMlGbhwEyzEz6os3eQ92wwq8Sf3lkOU4cKFxFK1EV27wA+RLTWV82Z05Lazn
qjHBs0Svbkrkp9ZhJbIFJsYAAkypjjKxq00JuXDejck5RSmeqowQMFq+PPe4vnC3Eoti3f27xqET
GUw/hd5wKr3rVPIuGi+N3oBOTBDbYAL57pTmtan3pAVdnQpPtTdOa6maCWcmt+C2ZUWvt6wu61af
tetCOSlL2OpnGxsaLE9T9wRA+tzojS09Fd7G01vclrzUhvt7rV3G7Gf1tlfqva9J/Y7eA3NbRk3U
u+FRb4kL1sWF3hv/MBuySYBJ0FvlxdDdPDj1N1LvnA29fW5YQ8+so/2E27urzFei6I9hyzVj+UO2
BQVF77IzltqB3m5PbLlZdhd6603Mjf03i3BEFE/vxTnasiHXu3L3Z2uu9+cFi3QAk+lp1Lv1L7yY
G5Am4N6momP3jfHSZZGBl+QdsvzFd6qM9gT29SWLe/iOzUOnd/mL4FGAYsPKb+dNeJv01l+Mr7NW
AYp6x8mLGCjygKPDA41WDPr0pnHpoQcdtYFXhStCqwsktG9xRuCa1cqDsshEwTd8sRaTHWMf1LSP
LtAM+d88Px4U8RqyEeqjacnON1OOK7BtN3JW1jFOqFpMJspzY8vcdpEJycyowCJa0WFCMsl/tBPf
TDZ6uGWpYryFCCxfz2Mg7p0coTrWAgy3RfTHLaaMwV3PvUkAGt7MvR2vrY8ZBUc3Q61rLeq0Wt5J
R/DoVtvBG2w/ooiHWRTGWHlStQa1v4+VxDAkP0RDhkESB9rzfHa1oBRqaclXeK+W6TfHYpgA/Gsg
JtSrpQUpEmoj+tRs4Z6rpL818U2PyfzewKPb9lrUwsJIOU/NkUZ3WzUoXwoFbNZS2IQm5mpxrDZn
rtD8zvZ518/yCxs+GGstqLleykE53mPdgpqA4obAyl7Fgj6KGFehyjWoc25SPCRhS6F8X6xINwDd
YnTIUPRKLe1FGSJfh9rnFmW7qWygZ8a9DT/rofExM0Hn+UiVdVVqyZCjna9DdxpxKMOjGorX0eu5
Z/gUq0hKdnOQ44Jbz4ZSj7uFfH/4K40Sa2XGGiauhUsgN6uO1kbaCajtQeeHmcaT3GL27spi1FRX
Nio+Yuji/rK0OGppmXTSgunAw04LqKGWUhM0VYG2WmuRtdVyq6mF19pkJMrMu6ASD4uWZqFg8fTE
cAosDExNTc2PFnLp/2FtDWdPS7yxFnsjPUcuLnzHoOO+0Lo8RKwmflBBiEPV9J4Gl6IgGaq7Fl/e
YdGi8oC67DiNdxWxBPXQnXMtQCdailZo0iXaNPG7M0YZueq0bA2adT8EIsQkQZmUBQkPmCWPF45b
WvR2mdKsfjzFIbuWog6ICTbhu7lgyqxd69vlmKbLk7Z4S9bGLGad+p7Yp+AZQvqO1/5CEY9d4xyS
mlxLNOypz5frorIvSkSbpug+Ri3iV1rO7+tHH2O9UQPZVGm6iQAJrfLwHtUUbpS2BHj+RfTc0l3X
fsvwDEi8A9i8uMC4CXxtK6ChCbQfToNeWw4CbT6gHT3AixBoU0Kp7QmWc8N2n+nCNSk/57nku8Mj
CaqQnwnmBmwr8ZbpAxYKSZRKWyAyvBBqSICA+9gjWPVpL2H8mdMyYwfJ73lSpKi0qcK104dJ2yxA
H1Kh4WC8aFrmE3mZtCUjwJvR49FQ2qxRattGrw0c+t2e4uggF+zfjXg8ohqzRzW9U3cNVyTaL+1+
0ZYQqlC8g8AlEmq7SKaNI51jYj4Ip5wBlI/spN9ipbaaJNp08vNNp7yPam1ICVkkrmT/VONUiZjG
9OwDonU54ZexDiiVD7a2txj4XBJteEGw5DiOB6bRZphCF8+ZMBVcbZRxcMywQDxHLhYaEy9NqE01
4Mo+naoEaFF+mVMabjyVQJyvm++2ZmdeaXNOrm06XnmYtG3H0AaeAifPIM11m3EmzbTJBwAC3Bzv
HpvUq6ttQBjyVo42BmXaIlRpsxBLAaYQr/otuStoOxEJBDb2brFrmLZXreLWB7UU+1HMVK+0JcnC
mwQ7blp32q4EVvbDwr+EOxpGvrY0cUda19rkpHA7Ddr21OB/4hCqEZYpcirWKBGm2M7cF2gh+aaV
c7LvTWfDN/OaZONV4mGwmnFazdpyNWjz1YALSwPLXG3L6uP6KcOn1f0Ytn6sWwRXZYqZy/uxdd3Z
9zm9aftxSUmPsRjheB6vDZ54UtvClDaImZ0HiCgpacVjuc2jMLt1bI/WD42hAL5D/uPDchkopNVi
PiOytrdF36wVT1c860F8tIv4jrzcVrHZpoSgZDxk0Hrt8bbJlkUvh/xN3S3HIStvBwfhwMjGHYAq
d5dTxbZKU39+UmraC9gpogI2NkMdI+AdwCDzNIws1ViyhMbvUIPKIH2ALOuTUwbDzNEwM+oiIWrB
N+vhnHHFh7tao89IGBJMc8Ghqfo5scCj2ZqTpoFpySBuR41Qc3tgagKqGlEMyC3cvFeqHy5Ko9co
JMPCDjmGzg8TCyn5urj5NiWO/CjS28+aDi5QbpQuP3M4O4NIJjJH2MObYGLRN37tFegrLkS4yAzK
LSmsjcT1CzFO91DEXgMnLdYwOahyTIlnDFiH1k3oDLTlZVbLoUlp3Gm6ZE+ddAUUD95HRC3yyoZb
N8Gvg3JLVsaqL3mZDdtUQ+4Qme6XOE32Hvy7Jf09Z7/a8tUo0wKjhN9SFQQuz4Gbl7sNp9sMWxFA
PQ3WUxD2QEQbqyjothJ1btAQPkruuBvT+LXUyFauhRhVGxFrvEgcB43xMywEUvYg8czc1ojvyEim
WzKfgLZBACoNA0zy/ImSChYmGhQYQAzszeGqgSDYQxIsNVLQgy0I2Ggma5g8L0I+uPX0DiiDFhE4
17vaxRdjR2m9mpvyPQkfJza8SxttcOGqTUkpL9G3fZ9j7Wz7dOMZ5aFQnwJik1eUFS9z6NeoPOOa
s69Ltc5IEBFwrN+OctPmI9/9ROGeHznJgSl56l+Rk7CMoiVce9auCrqIYhlF0jwq2uNCzdtkT7+z
oR5ByfkJmBX30RhZwUBkrVlz+uFBecfEeXdsYsvGyK2kFOm3kd3lqqXvpUdYmWDZsMVVD1FYnqeC
ZLCdtGuL0iksFg7VO5nl7LOAUu/eqn7FoAOKtB5A3zkXp86WHTt3/gVwZLYOCOO0Q02iBAai7jf2
DlbM+KWWQceMUfZI/LBNJhewSxot+Q1slNqRmInj0i4UsA8jRvkS+2Jej623Byxab/tEntNaPEWl
jA5qLG7IKLNBtcjtxpV5nidiVguNX/ul5N2DA5pQlffR5B7SoyQhX2Y1z4L8JKzmaEdYYIzIuBgB
qYeIvVhHfSyuM9DEU3QF0paFkd1tulSf2Fnot2iAlSAJ+wOpryXa45gj9QvHJ3ldECbylmanL2pa
e2SBp7efv5InT15kPeQtr5uJFm7v8DjohPOPDpbzk9lknJKsGjohCRQo9unIFfTi38tUANJirfQj
YgUAaDF/sh0KUfM8mLfSLD9Gs3zJ+3Lee42D9Ek3nbFRik1GTAlolzF8WdEeRoK9KSw+ZVPDW76T
WK6LJaVZXKbvMmP8gUyzm9rg03MnRnNl8fu9ndy0RH/cBvUYuBiToh8cluSFtBPpqxkyIPZd8PPd
wYxD+2Ba8a4vI55QEmk2xrOHZLtowvByb3rha7/wrGdkPLUdDgZcSgqQuH1Mm/Q45XK+esXHwSln
4fUG9IpD8pRXQcOPhXUJPVrVXRJz3+t+MtpkKy0qaUXKlejG6U5IB3vawL89oecNiZYU0b3Qjq/K
mkeLGSq6loiG4jJE6mcE4FEDZPBCiIoja7BcpS0boLqf7X1teXtzUpSRjfZhIZj86qXyIew9wNNZ
k+26KbwEFRRZVt0XV3jLVVTluzqM5t3gyph7V6Y3uR9dBTUiT6D6tdKZr/uY2tKyp9zR9K/NmpC/
q8VOmeJAQEw2NlHY/WprRlQiL0+Tx34c1WWmWm4jCDhw/F6OgmfKbP50y2XBrhy9N/xxD1bt4O/N
qISd4sexyU7OiJQ88jtFSIrC8Uw+a6ymMqkYEKtoM3b2wz/A3/6Hftz6gnHWaSs8BgeztVzKkRFH
EIRIK1Qdi6KWfTY9c9E2iH5XuGG3zehduU3zNY6ld7VkZOezDo1f+KGxXZR9VTNPk8/P91OoWLg5
bLjSRAysCTU5F9odtsTb0nTIrDH4ewRKsMgoPFpXCXejbQ6qn10AMbsl99b6w+dia3U6KGMeeMsd
ZAk89tXJMK+HZuD81JlwLGjj8QZ+V+SMM5FzWyQeFbUif+qL+e7nSw5ugw7avqCJ3tcRN2iNVqr5
kBR2cZnd7EP5yE8d91l2gBJg+c0ygCQcSVStQo7Yq4LdYlqGZxxq24DItUWvoEYwEa3+0CJZgCtn
Vc3TWoC26HSUuax1ACRsTpHMVwaNi6sZLLfmspOGPhtpgze1y5nrdfyKBAYBieQcBgDWnbb5lCEz
g61PFnIS3/lY3/tS4On1rWcZdI8JxddYPglgJqC+etpj157PzzJPwhu8Hr+VjezF+e5cE1xg+41W
Be4WUiNEjNq7AOJ+sRL3mrrS05BEHHlM/DHgM1/mNObcom6Jbxf11ZT7d91S7c1svJUSzb3qDgHM
ES0Rd/DQfU+9pDoLCw7XzXd6P6obMy4ymdigCrKrv6Nuvo6W8pQim6yU79z/SHay08h0p7rQufut
RVMIUod85okq/MvsYIoK5J6GljN0knOCUPv3Qqn4n8mkGJZM32Q6Qfr5i0wqjaL2gdEhYeEU8NCe
2fySzM4+CELfRw4nxcJGjaHilAqu3eKW+7a8z+Xwkeiyo8am9UB5F3jK+9ITN0aR35QLgWnShZp7
XmWvuWQd2se/ZjuhtC/7+Pn+/z/l6vL3VUAy4Af1v2Zc/ZePtl+W6s9wq5+/8d/8hM4fwOE9EfiW
cIUweU/8g2xl2X+YbImCILCQAYS08V39004o/uD/QzGj7953PFf+iWxl0RHExEMdLpAzPzDd/4id
MPD+av4C1s034NJGZDNRm572G/7JEjGGvl+RUcC8EtO416TjTu/wTKjlKzVY6ZbCTti683Dl1oq+
8D5ymZeynWtm7P4S29hVVCx4Hat+SL1iaw1xfayjmcHQiklohXuZO4+Ray6rpoy6K8PSOdEaPAZf
CbKxwbIfQzkYiAq8p7HUW1YY0Pk8WkfVU2zr6YFKJMJQ40Pa2SH6Dmit2DnUFcuuMK1IzHRsnarI
pThYt6TLdpcQFl6FHSUwbbPpx+q1cGNqvNBbfVx4iLQmOkKz6vFOsxQpCRanmV6UahWL440/81ra
BzulryOC+x/20yFdeJD3bfppjGgdJLIl6aD+Okg6h43U3dTBcBhiVa6n0P0QQwNYKe2xgU8gMhz7
aFkx3GPITAz/G1O4fPileWCPzsqYdQTGOVzI9UIDd6AJtksPpiMg0fysSE5vIqbCKaK4UYKzgYbw
lWTweSEc8Z+6uzHr45J4B5nyy+eIH5BRsiyLNcoP19pNHriXoWaiCGuyWNWk49ZgjFCexRSJTaW4
LsE44dpZHJ6dcB22xM2sTfM+m+5DjM54mHzny7TrXeRdvAoDZjY9Tv6AQA1XakV9XbnuOuemrBU9
JJX51g1sHMEOEb4Q/S9XOQJhddl1VhNto2K4Z5oGYZFM+6L3qY918htwsP5aFt+J4b0TNbpEorim
RG20SlC5M/fr8mSAfIAsgOE/QejbGS3TleN/TfRYnNosxusVY6dXN6Pj3yqgVp0Zf86O+9amwY3V
MdAsXlKB9XTH+zCrQZFGY/1U2FgalpmKg26myKpryVX4/UM3zy/hQGHCnCUXeBpXZoU4rycGKeeK
XF9wxeAcbNRU/CqV+1x0+Y3VkB9M2FCbfn0qHRRlgycwG0/KkmJwWK1vfaA4ssLDGrCmwq86qri5
OL3xlZWW8xSkMXUlEbP7D2ktQniGqy8jEpo1OB1BgTo0Zux6Tbx8Kqx2FHHVT2P72S32DVVy57ni
c+Jr08qYZucOtjIGAiK+bWMzcHQA2GV3aICwrxvff4fO5K+ChhNzJ2ETieRmpoJlU1eqIUbmYtFf
rjrLxwZRdEcXKbxK/Ytm2LnscOsYaprdH8GdrX3TgVA8POhfM15AngNtlenxaSlOjczPuZ3Q6+M8
qXxbsmaRojp17gQ2u6/2HtFu3iRMjaZr3YQZZ5N4SCMgnuyMDWe+nQmXQn2HIVN1xz5hF5T5ZkmE
yY53mNxwiSnzwyTPT3apQZjtaAlQ5ZsBu6xy8oOXScD4ngGqFbJyBcYfXr5/0d7UtBof2iQ9Bw7a
hDP+Ym+VBZLWrpBmz9lmd8/mwsfTpkCHjra9nlgAHfXftmfIAZzcN1Fj2NvKz84apRc7yxai8UVm
RrKyQAOEKX42TuzpuzJWvpMcR7Aa4yiPLjc1NdAjEtJzkHQ1eSoLqW2gBTHv2W+J4Em6DP6A85ZN
OWYZU850nYIW3TrRFD9V6cjdJPKZ3XiIbMowUC8DhNSIEpQLMR48PNf9TMc5txXykNmZ5oJ9uYwP
i9U9lEQH0Q15ZYpld9SG1svSjj1WsWhcSeZr+osa4EmD522zInrpA+Mwx9xwHec5Tu1xE/QG8Xga
uAjQcucgcUciZCBgPo/cgMbIxP44ttfKlPP1LIPheqGUbMv704tm64Wc/qlOyVfUjLhsqsWWZB8U
Hvac2IepqkxJruedA/ChM1yKDvJ8Z7BcSYGcr1pDXKPrsYWc55QUzol381pNzT6bsvNcTw81jSPt
yLEv7DHxGZM64Lq76aOYVgm7P1Ap/O0p1tmQZleu2BU9qi8LbrKLAxtxDJp4ssVAPs2BNGfxK9Vx
tWIWBYuTApcIJI0RYMJGxJhVtv25pjKDrJYxYxfzd0qLk5BXshye/UQdjRKsUHiHYeFo1p6xSUsi
3GVeFjCbgTnaqu9ROeItXZfztm89Hq8KFdJ2f8eCAO3gqEOpNLpmcAFAY0myy0HLJZMHeynG5yXn
h5BSiwN+utt2TGM8maG/q2eToXa4sYE8BE5zxcrjXSQIFBXJLQCGwWfbdh9ZgxHK5ASc9ELd+s7v
yEbNjXwQ2llB9FaAYBe//A7YeGweklaLClYa8NqNV4metxjc1Ey+o5XV49ZoxaujomBn9P6RvPo5
8vcZYRzShVgaooDT4JBoLzx9o+gNefir9FC+ZlL59LxhbaeedKYWddOW+Q1vlN+0APSrOCERLtGB
uU8/oGV9MflDWrHxmSZyPjho/iDbUPeXFL02NfJ5PST1HdZv4ItduQtSa9uHJO2drrmpKvO6yLwP
gz7nuMp8BJf0nTPCnhJzlspt8QIE94YdNWC2Oi9wzGEeS93xMcMr17Xpa8HBZ0fNDvwJCAwrwTq8
DFiVL/51HFDKFABCHxO5sySdfhOHE/h/NtXq81MrTZovzHDfCD71mh3C0BXz48b7kS83KkpPlFbt
lfU4axyRAgW9Iur+1ChWXuguHE4zLvQclzehv1fz2OyGiD8z1mO3iYpiV4jgHNv2iEWqui5Mvk+c
uaxceMV3TeIhA9uobqQXP/1lfBSExGA3IZvQS6gsj2bseZlhO0IwAUxaoopyEWwr3ObShfxi8G+T
sf5W1VCAh3fjdd1R/s5HcR0bWYoL5q0XUFFGdPdKXYVuc+aX3doz17GNut2p/HrwG4zPOT0LGf3j
WMbFpW0ze4fH6+J3YMt8wXsrCY/R4P2ypua5pMcASTUmXrkbjejWkOZ3iQmxptB6NR9MIuRJg6lq
ac1vUFhyT3SSkzlZhrUVSvrgKT/ZdybP7TSF+j+0awokjs2SkmaOfTqPmONa2iFxUm76jEZyFda7
3LMJ26O7DHreM7PIpjqFN6XBaiYL/YdejbdWxICKByHdhQlbUGoGtgmgtE24ZC2iIqd10DyflYf2
XeT0MqW1D+ORRVMCCzywftnmd9bg+wir5jpyEFZcgtV7gAh2wJNn6PiLQ50BvIrS5tjbj1A/YKbQ
FbGkF4598lrq6icmKp6TKRSKbTBiSOOJtZkEP3TMEo+iLM7SADzho2aUTnzu7WLZRnl2YhMw7mfi
GKuxb451E91VDttgCiN2vawFObbxjkCFB39xnDf5YPc7LzX2quddUVXGt+vGH0C7FYMJd8UChIlD
BRyrI/swNPUTMx9G7ti+wdXirK3uTBwJrlmA4aB38XthFxk5PVB54m9U1t45ogCGYLuUIky+Rzg+
BRBh9Dm+12SlPGSLMYtvpw6mN2RrzDkNVYcL3uwl8x/bkYLAxGCRjdZ61xG6SG7w5FEak5CDlWN0
HAc+gJ4/ca/V/vz/yt55bFmOXEv2X3qOWpAOx6AncfUNrcUEKyMjE1prfH3vE68eu0iuZj/OOWUx
MyOucBy3Y9ssioa3wGHjQPc0LoQVttYgTN9yigEChGpd4kq/vxtZ1351Pq7WUg8GKaLNzWyo5yUs
XrLEfbA1FuAO7+2cH6MFH5kRXS2EbFs8tUwvpJojLM6DSVepxg9QktF6sMdDkua3TlJ3e0Hjj1x9
luKzCxCinVa9tFmo7gjFneeWGtKUt8cK+gSogdplBE8cZW4w7tkS35gpy7usjxigC+LrWOCcq8F5
LX2HocJl9qqCAFNKwYcjExtJF9v3zN2EpCEboy/z1DDDbOcDzOwMO93aQ03yUcZe0kQs2mTGVSV4
e9Mxe9DLg07W0qzaqps451ZSlua+sppXNRPCWSgijsbfY5Ta8Lli5w6jV2wH2A+nz6XjzfYstqqj
Mm9TbUSbeAzju6K7VH7zZBWi4VUc3cuanoqm38ZlcmX7EamBxXW2Bs2Lbbk3nK1bwxovk8hcOcBp
kOSHPEWTsY098Om5gtjtvTund189B/kwmbiQEHZFb2x533a++9QbH7kRK8KWsvBYjlgE3IJsjYoi
riY8DfOynlQd9feqyiWZJfnK8/HGyF/8prqHa8cBY+ZXyIwv48w2uFQGrnqokT2d7jTqESPHfUGy
YLEjNmX5sobhE//ejoIGkpfm5VRkujgaZWYTq9nykTWiY5IthAo6U8CApqc9STi7fJgPLemEx4GM
PgyfDAaU+vH1x5PL0FruypDURqcjmCnsWWo0k34hB6M/6aRq98QT82OVnfvLM/EO4HTnaFtiIhr0
VUHWPnRP8yTL0JVtKXIce2PC8G7WmAgekHwQKPp7uT6R5NvrO7q5a9T4/Zzpe75c46HMTXa+2YfV
li+df2myoiJAIX/yF19Bv6h7MyQOiht6eqht4AZKZEZTErESqg51Qrn24noGq2xSIAzkZ5H9PtRy
RRkYh1euuUmD+DAc9bsuT8laWImkTOPreeBMox4ev09S/0q7mB9lxORFIcFnPgNLLwT3tHb1xON6
/x+lq6QLYvn/KF2OS8j6v9K6novPf+i8/vOP/Cl2OX/YyoElJMjdxGorae1/ql0Wkpb8B4IuCQxH
Nv6/apfzBztTUFbtcaIr/txf4VlHEXTMfzNt33Ed/e+oXRZKCnLWX/Eny7MQ4wj/5Belg8gRPOov
clfBE9FYoXRRRjpcuMtdNmTpqamYnW1C7yjUGmhsJhVzHQZYSHA3RoasOJE196G68j0g1I4SFdD0
4H5SDGYu/lucJeQHe85xydQhMIeblNom/gjRr0G6XJBaiaqwcnf2FSJBPXQPXs1dXfriexuv+GjE
X/bo30XLkGGtnxgjLfYtttlFO6zpD65vPLM+o+4rGb5cryw3q9hm4nb5mLPuMHWcuWhaNrVlnDqj
2Q/XrWq3iNv9nrBFiuSzKt63HuMdlQw8R7AgJiMJSdqwmR8z61eW589EoW9sSz0liryVnHqx/TpF
yyVmj4uxRLAjBgrX/chx4YzXXZtX28rCXDC3kYOfS6krIy+OQR+HBI4Uj6RX2eyfuFb1cjpAAHJh
ZAXP2Jz9apLoWNQhAUptc5jtSF8m43xTNIQOUv7CzLlvM05b02xuwyjOt1FLk8/U62LLz59sa2X4
l15v38CuXPJI+j3knHYqI0Qv7LtrM4o+OjO8CnkMs5py90WPYTXq1H4YWS93ORGdeu63XjhIviY4
C5GixBx0e4sB45YnH3eDcrSu6/nSpIbNSfZrbWG4IuuDMGzLeYEPYTeVq/Ro8mSdzEhdYDssNjbb
+b2qCa9LNSv8gRiKiL7rDdRqtjHG5mKO1miX2RbhNiN9vTbdVRcRD+Vt5xK5UTllemAGVnsbe6Ii
9CAMxh9uCYFi/WYqJRrJIHFnrcnwIiDM4DMOAYDGickQ/JXk74sxwE5JPO6Zd/UNnQ+7UTSQSREF
5MwS1Rs21c+m2JoYxRlYA7b5lUE4NvHFh3XxeGHCnL4rPlxqTL8QLMwdZ/d0iNfy6IXVrzBsTipI
9wqm4Ix1fWMyfWva2w7El/42cqimPlU30/S6lDyOCdZGubKKd7gB5kcHe1cF20Ig4XCeais9k29C
Oh4N5lvbxClmYAcKDTS4qJ3eML7xwJ0FvlrNL99uibK3icoz1/q2GYNt0JE0mOSu2vhGTH1oscTX
aOrbNc0e9dheq6r/rBKNVjE/04g37ZOkUFtt9o/L2p9s9tX7YQL+WHxNKM147PS4W8nbc4idZYNP
RLUTH81RPWQuA2cBl0x87cFO8fUlqb6LxtQ6JFaxi7LqrkmxwzcwJ/uCoWvfr90vpzd3qDW3SY2J
KW/FcHGT94ror4oObNkBKgkx4tm5Ca8mh1j9tmZeU0WHDKxs/NC8dlM07Iu85WV7qFrGWKOvnBN+
sHfM+kT+OU5yTnApWpwqKFREXHbUJkRXbtk7fJdhosmPO3Rd99XfBghZUB9UhhUr5qmkwaDtMjtN
df9GlmuyG7T/ZFNutVlCQuo02yfGRZ65HqY/wupxP2F+wzqP42Q2MI74+GXxSC9nzt8AjWIgSjLZ
6LPrFIrBug7lNROemB6DavJ3jW4WJu/kC3W82qfL76IYPnUU0O9k5z9V4b3bQXhU1RidqmWJYMbw
DaEQkWGY3TVqwBtD2FdX1AwO6NtjSoeWk39k80E7DS20TnadFf3BjrC4EB98Rki8NAnVpAytuRps
y7lpRs3/7TsC8MahD5JjtByOJcCgZxOWLUsKKoqPI5kQ8HrJiU8Uv+FSv4RUUEDrL0fVmrABefVo
xSvNVxG/ZOod+hCBPmuoqsgcjq3MNehrEyoeW/zOjolKR4mDhQh41GidfSRDdQoj6DkXMqgKyDSp
o4+xFgQDUsbticQLyniHtH1LcCaVuyUe4GF8VSM0CH14v8nkPA3KP0C49MTuJsMdscCQjk2+8Zzu
RjdsQ9IlozGe2xeWmt+rYSwgSelD7PlcI1JivfwgP2C0+xXXweVqO9d21n5Suof/ojVw++OQ940A
5y/erAoP90U9VT/73uk3Y564rGGSW7iNXRhRWMvzIqr5zJAi/x5ltCXGx7VfT3V3wilFyfh88DwX
t08Wn61weLL5eF/a9kT7GtNohK/c99b2vsybF65jAD6Eal9HUShFvPT/dbQ8hW1904gVK6FCqguq
QxegB9rJ+LiY+WcUPyejEAtqXqhpcknAbTAOdxQTkEtQsB2hCpCN9LEBgktG9EE3gEwwZuijUk20
SVRTj24Ps1/77q8pJ63Zq7Oz59A3RrwDLRfz+EYKdHzEJtNunNp5iDKc/klo/Azb+ajRB/glMPMn
zbhXNAQQ5HCGT+QTyZen4PTdLxQvQwM77DZ8brL9jTuSatGHHd3ooXroXOOZpCHN+Js+0lF7mYS6
pkNjqwMe/HVoXo0rX6/ec0+WG8LudE2zXyKwo4RY5yl8TuzFRaYiBb1ZSIkOePT00zNa84Nev21k
R/5Cb2uollTOYnrz4umQ64obdEvkMp2OdHpn3seQd4fQz4bj93QyrTvy2LgmpPoqeCWbkBtqcMQ9
aOxc1zxAvxV7TlXeihqJcuGbv5sE0gHWkUQRf5UA2IEKN6BdEot7ir4Y4ckGd5Jdsvj3PfhPy8lx
NkwcX28+cBC8TMizTDd7jKxuxrZoZrmYRel9xvBkARh5QhplbEkmmplthZTQeCiHIIkvCyJSK5xS
JsSSqVj7Lz/whFiHwq9e2uBqAnBqAJ0QY1AaQJ+SGSG1CAkmdIWLquiNUeswnfUc+hu9cL6TBs11
baZEO55/pH34w+lbql/y9T5l9rtshcJyi4RjHHbo4K2Oe7CKHsgOaquDusJOmqCfgXRN1cljw5Cn
E8ECxkBYtdBfXrI+tZGLsaj0mm3u5dejsGJtqgA6KlZyi1G2BGMFr5GwZZ5QZqPwZiHmEHJbN5aQ
aGHYfpqgaUgfl0Oj2FYBrQ1zDr3GUjPrufTaQrYB8Bz7yK2vV6C3GPjNKKDgLHA4Mgoy1jD6swKU
WwDmOqu+WwJSX1oiD2aQunqOzb2DsAr+ITBbe1rA76Ll87+uv8LlmULohWP7CeLwZC/WVQ/CZ87Y
bK1wk+BP2xMih0lSDcQIEmVOwCjUTkG+75iX8ICbsOnt4wAs6Ao1yBDkbVPcj0iBnsxxJ6g41rQq
fJ+EOrSHYy8UYgrzMha+QSfFcKuFVPSblUDKZWb+BGO0hGdsARtpeicAhOh3g2cBzl0iP53XZliz
cwgUuQBH8sHojo39qzNUeOzBJ0fhKGcJK3WQZEpn2bez03LtH0K0CQzOuSLdo8Jdd2EBZya+wYUc
qynBbr9crLwXsZCcIS7LjLR3nv9QnniCeXIkzMS4RNyti80RM9q+bW6QpU7fVaGRUKKsE4m3/qpj
HiZEWMGRzkyF4DlY8JVxbQ3Nvlo+wsHa41WuN7qkYWUpbJ/+UE4tsyRABNOXzz7KOBd5au66+NIJ
av1IKvAKlVKO3WVcvPb0EpAFeQ0EFe1aAWFr9pcew9G6JrvZ4Hm21CUt74wQKtFQtOlDL1gtgBXj
WQgDS+byJ2kxfG4Fw2WHe0A2ezAyAN38G9UNwvdc2F0YXposNmrFRI8pzUAA5uNJLB5w03NOUGvK
y4SupcgqyfJuz20fty1u7r7Xh1EA4jihW3JKi59Zz0rKWnbuiOGIzkY9Ilw1MAINRQh7kq7v0oqq
agyqTXU2g/HaKrOEuWu51dk8s34qDLajy7DNOuMhmIy7tvUuiGbmvE3Wy6ClgrgW22Ty1cDuXZQs
OeOxYf7GZh+EpB0uBPRHuHgNjMUrqkldl7d8G427HPgXIavC9FC823XL7cTX4WaO52UbMS2FdTBi
5uKQtnmGh5Ovry2bCGFNTgp3qYAidgzI8A7VPnIoe0+4hzRGfxPgwNoG6Ycu4JARzYIax1S7JveN
C08Gj4ccRSrFhh+3Pw75Iy/ceM5HJM+sDPjGTQFvx0QweEhxZ2dzJSU/ganHm6+XGdNBvn6FkX1L
Zubr4lGTYNc9RRTjFVnS96B4096seFR10Nwr/R1ULZj7Ml55NG/4jGvq5cufEPq3dleqQ9bmL5Es
XBdpHetnFp9kUKNDzp+VjnaxRnVF0waG6j6x/p2CTj15BmD+NLTPpG+HXfW4zOqHisAyR1L+bws0
zhqPosSG6NHc8YDltjKPz4lzVzn6SOUqQu5QLeeoT6n2aawTToMn2ESnaH6ven6fa/s6JdIjTT3q
yqtf7qqPczs8Ohy9O6TpVwKEuBUPNxG4ksmcB6CwW9A5MYwSBYzJm35ViYL7FcvxbOfGfmqhfvS8
7jj1MMEYwBPzwM43bhk0jSK89AGdnaAyodHBfDMqego+wyTcrj0wEH0T+svMwq/AZD9Wi4PP8x+7
uL6EeCesVPYAr0isJ6ihihpmfbRjjPOJs3JTWm/HWF1ldrVVpscvkkCQWDRfspWC732McXyrFukx
NvvDlA08Is2fJgGuBGJPF7lfPg+OxXxdtD8oBuNqPHt0CqwOcXg8+e4sTx9Di+KP0O+wV9Bwidh3
UbigFXFdYzOlWzHhEN/gc8DASa354H/6q+Uc+vnNdr1fbcN9Lte8KQgJ78CwZBQF4VdKaUGnQphG
8FaWaFxd0BKiwhUOA4u3QTNI7dE8VtjmIuwlS4OX/+h7/xN9z0YRwwH2//ayXf9of8a//mpl+/OP
/E3fI+mFoDt0POU6pkJf+1Pfs/+wtMd/cEWvM5WNZe6/3WzOH4EKHGxrUK6ej/fxr/qe0mTsIUX5
Frk8/56+R8jHP8l7OOMC02T45Lx03H+IMitw6xJ7BVlA+IFNbGb+ntGn5JBt8py5WKllr4vXG1qd
VS/BXm/TKCUDfnVoWAZTkKovfGv6st3gcyK3MSq6a5YaNB8WNh/+cj/JZjmN27ty4rtchh4KhTUT
CSKbaNbxpxXkcE+HY0NeS0Fc2wrnC8Y8tzzXNLSwW7o/SwwUakQwSE22u7L9rmQPTmX2bm6eJr68
NSvyVPblBiYPXzboUCUrvp4ji5GbNg7Pjuza0eTnxgg3q2zhyxLrWI5FaWRBT4+LRh9kZ5+zvPdZ
4ie1+xhFQPX5neGz458CtKGs+lryuL/NFGVMQYGhCWNAiEHAtXmShxzX4NDLD7ZQxzZg9Gzm6z62
T1xk+cc7RspWj7dhN+IPwIpAExyDQ+sQe4PRcLuwo6LI0dq2zrBw7Ef9KTfWQ9EHP5FAK4kA24Z5
Q+Bml+xYtgHzB3VLEnVf7MsiB/cMIwnjiC57bgKmDSgQeP3ZxW+CcdJ7WkGFtuSRfhSrJ4Lsg0We
iybReIewULARZZYL8KV0PtCK30QVtGDyMIfru3JRZUdzmo4OYS20OdMrOTYWSDyhTl5r3y1h/wv5
hVqJbkToGNIQ7xD2bQtLsJVqDxPMMO+9qtD4Zmi4C8pi3DwxZNZb4pWGg84s/2YZ4QArNzosxL8D
7xQIPPxDrWv4p5HaGBLOg/DgTIn1rH12ZQMFybXkX+uXSpvrMZmqeJP4gKCaR/Y5M+y9m9r+XRf0
PvQdKqHXuPnTGH0PZcUZ1wx3vrV7zrM1uW0r8ovXyXkgCHs6BaCR98k8P6joNYjIIfPcFfBrxH7t
xsvrXEDDuei2w6vxcx6Xt1UzioNgv+Et2tbi0rYJNBENANcTrM5A1AEMCpcW140fNW1d5tzS9Z2S
No7WeFFbjERE8nAJn0+u3SLPBG55VTfNPT6Ay1NagBdKRPfW6cN8z1MIk5OEUUIW3ifDG7aLq1HT
qGEavwaXWNWgGTbzmlNCrshGWRicYxpitj5Ox0cWr6DYwnTFtFi1Add+U3e3IJxsyWvarVSMQdpp
KJyb4p9V1f8Ke4uQ9s7wnkafnPemp5NMQwqEleW8pQP3GMqIkmsTla4hV2DnlPopNZgLk5aht9Ek
S1RtrS6tFM58NJMQA0jpPlcamKhq+/f+1Si9ikTnhWYiNWaPrjv8RmSJSFTmBEpyZJbIZCk+SWqF
xMt1JYF71uo8z3KLGkv3aq4aohmQKzdWWtML2cD3G3XXfDI1wAIj8fdB+zRB/h4aaoxUGyDdmP2O
+NCjHrRxVfQF1VVRCLsTkN/gRIVzYWEvOEWR1z3G3uzuv9/Z1vwRZ6yLtYthP46yUyuyh2dUN40b
S6C1YKboadx+bou0PUXv5rfXYxq2TW696tB9CGv8lTW8Zyqlmgu2Q9xl3lUuhZu2NG9KBada6XlX
qzeAW3S7IGn745SO91VBLjKg4AfDaBab3XnozmZBpe1k3oQOzKdD92cUj/ftTBloSisodsqPnJZQ
pVDt84I6zQUFZnxWHhrGJMWi33LqQNfoIqWjXUKjFi2kDDuvlH13sQm2JDWlSe98gFA94+d86+kx
JRsT9S09mLAGprSUNlJ5qtq3qaPbi5xOQpIpCLBpR1XzycZqYzciVLY63YZYTsmJDlFJA45NaGkS
DWmHHJ9WJ3lWdLCGdLF+TzmJ1LMOsfmQeeGd53s7L3UZs2n6OY0Zs3Il9a6Dk+G9tg4QWl8KDZ/A
SKoImwJ8aIXzMWiJNb7Z4p0r5bE07VpQBRTK0v9ooRYowDg+MI5p7lPt0AUcucey3dudewvse58Y
+dky8UTUbvQyRx7xqlybInAh2jvIK4CJYmRuqOadqOgtpavXdjAoJNLfW+GUbqTR13CNc1zaM+FH
SNdGe5lT/kvvAw9OANHYno419cAhlhxf+oLJG/vBvPixuI9+RM2745oEftYdxUxDcGuNrL5T5LDC
qXLKlaAfzJRewWnaDHNPxwt3idkZfhFxxms08F7lqHPt9G5hPJljQgi8UYFiUjSyjvFD7b7HOVFV
E48KMp7Any7qQPYE+fCbuGv+qai5NQb7qmzGo7/MXHFVcmfa/RsxfwjW3ART/4hKdl6JRgkkIwXe
+JR8p6a05Kd4BKmkBKrUkqyCxuwdFGErGAnrJwcwuebkbNabrMMZPsfsF2Pf4Gue7SNZB6q6fKmI
cqk0ZoGKcBdfUl7G+Wkg9MUjQ8/if8uywNxYxMIEkg8TEhRTYF/HcJNtK8mQSeEkV0mVgfPB7kjQ
zGJOrxmhNQ3hEe5a3jmyVLf0+mXV8b1FVE1WEeAgdPIUpk94k3+JoSUw7rjKvSzBc4OFfYdASWzL
JjPhpAvJxOklHYcj/5Ia+er4TlLDgIG5XfYBeTqlBOu4FKKiASOJujSvLhFJMJaXc/ty31I54ugy
Hkn4ay9TCe2hMZNKGtEO+QQcsKwZOysMjzCeF/p1QGoEGkyOHeJj1EWv4dINx7DvDzHy5OKkRNMP
tUHvLGY0q5kPs7m8+YV0DYm+2U38yYKUUYTPyZJCBS7ZOKSeMKfvVC4db+1LjGQ6f2unOm32puip
HcLqIAprhdSqPSjjkOATk8CCqZsvpyJ+JAdQQ5AHz5nvPgyi27oag2Pe38Si6Hap9aQsBsJc1N5U
dN9EBGANd4oePHwrw0jEJqnOm9BZjo2ZfE0R+UQ2crItuvIqCrNO+7deNGdXjmEcQOcpI/WtQZjO
3J70YFMs6/Q6QpiqntkWJbtJwQxqxG0uk1z/ULs70b0RS0j1IpNrFU28EXVcNRqlE5Krqj4t5PMO
n+BFZ5UH5cBtiMJOt3V9kyK616K+GwZpeaLHh6LMF0j0SrR6R1T7YKqFy3ixRM83Efbxap1dUfpZ
jKP5k0OWUVMznww3Bg/+qXwg7Io9gU2W80UQPXosEHC23bYB+4VZUZTV5+3PqmYTQklNsjU641gq
i80z4cLMFtTSuv3nwrIiYmnRs7woZIuxyD4jYbExmPlDSd3KttX9bzWJYXbJd6ZTkRm0DDez7Edi
7qsdCxNaHjAADllwwId+SlmqqAKtNtSvqWxb7IIEl4kFjGYR48hGppPdDIfhRcCypmRp08v2hmnv
GPMX+Kx1Ko03yaxhaQpDgc807q7ISP00wedoYpGFdjMQzCvbItqgZ9kembJHChEaPNks5ayYAtk1
LVX5wk6btA7WUIPsozSLKcLO1gs6f3Ch6ksnj4Zj65W8Rz4KTI5AiKTZy56L9+oqM8XezQps4tFt
yU4sZTlWsyTzZVvG+7M67z7/1j6WbRoS7NU08HPWLNooxr0j94zQZHTOyMFS5clWLmyYX2z/vWur
n1AKzmZY2s9k+Y3cXO1VQT+jbPigRHeq5zHFlqDiS8Rb7QYJq48TKRUdTxRixbtgq8r5rGSDOMku
MWep2Mp2MW6I4e+rAUFRdo++bCFn2UcCzrK5tLwnX3aV/FBvPALu1BKYe8LO2GeGHGxYosZ9d9uy
8ARexzLIBrRaKvAgO7xsZDtK9zq1HNtmnJhox+TMLkDvaEF+xxzKZjUmCaq6KxzqQiq/24cxGVEL
y1hPtrKN7GcjmQuCKyj7BeGXDS77EaybbXM9dz4NyANGufaUr+MR+Py2pTmq9utfuWyFa9kPJyur
CuoS78h65gOm5fyj2cMDYCFWCJ0pvkxl38xz4yFlAV3LJtpmJb2wmu7CiU6bGVY8vCqSBL+GTa1S
kown0xsfU9lvS5HsPmPl7frBNdDEp88qfGElzoN9m8Q6vnaI8wMK1QpWSbNBp+2KmNJbV3brSrbs
mnV7MbN31wRGXExB/4bXDZUSMceSLb0r+/pVNvej7PAxnw/nkrU+t13yk2TTb7Hyp3WP57W4AKLw
FdYYjgp7QIFNoIvJzxDb7kBIrOIWd6aHE3G/OwV2+ysPqTMzovkwfrsPvIgkE0Y6G2PCIg6FTrwK
2KcbbAH4F7IG+3KDmcHKfxpGfGuWGALqCM8DiEXNPmd5m4Po7JNrsvHFIcGeeNx24ppgOYUrryvI
/zNw0xGy8p3dYXrLb688Glgvmp4ruxXTosJtyyV7AYs2Frxp1SRZz97PJOCIrpTHe5DXPoW71S6P
NC8VERJkaJP2G5l6q6z8Q639tKtb69KqG7D85cRRW28Cw1/2eXo3VPQwAnNM1+NU39LseMOVPeKf
9fYaU3kk7nKjDC9X6CcLxSwR/7kSJ/p/ZLH/iSxmadt1/pUsdvVjTf4O8PzzT/wN8cSdhrlNI3BR
p+2iff3N9ea6wngimVn01pgkTv+3Kgbj6UidhOnbtvK+BbOOftL4f/8v1/yDqG0SAE3TAxoNPOff
cr39kyimLBtSVHMFMHG9/SN1jF0zquliAmTxKh8HhsGeulV3uetx2AUscBZQdljxZAsMyi00Hl7K
ZGJqlXSOv7xqd/9ltPtrnYP7z7ipZWvfw8rneibcK6/UX/13M8hQ0y42T1Kf1UprwF4PPheIcaY4
1Y25ZlFKTtwxfCgYHTvoHTQ6WJtzDihaPliT5W+H/krYbbB3zerQ2PUupamvNGI2w0tBZjKsK+DQ
OjHTlXdDCTxGuAz2CAQkIpyu5X+lNA89vuX364tHK+QHMOEzuCCQmb925DjN6Z1PULwZkw7xr1+C
f2TALWU5At2iq8IF/1PbgjP7gVfXEpk2rUoMs2gGA5clkpE3M/EHEDCcUv/638TlKC/s3xkf4c6V
8rSvtBVYZGz9/QvvMzoSzbXaF7Y/bM2JUYfsLOL/akJTomqTedNLMi3nUHNyTiuFCZLpN3TeZbb4
m2bAXNh2eOWL5SPrIv9SKCbEGnYg1UrqSe9j70L4OZg5KgPcyEifpJWA88H0PnR2/zB5Y73vM+9m
7fHC+5ybvjHWR+aIoxtNP1Lm9EMy9vrCkkmq4IHgcX9RYZBf1E7+bv20SJfdEjYIL+TtyEtkL8QP
p2EImT/ZegXHZqneSycl8D/bUfwbWPMvMnbIlKjZSDLo81BNmFrABNj44z1SfvxYBQmVuhhepog8
pgSLXcU3GetIeLQn63YkO4xP5rI1PHUO16NLCI4dzTck8TL9aLIXJrpPzPaxbp6K1X/yBl6W0fGe
a9u9XuLlAW1o2vcwyyxJr3mwf2RJc9QFHUB2AFxlcvtIB9jo9qazrZX1kv9YaJcd2NhxA+hIdmjA
M5xI//BN0BoeC4SW1cVpQBYMh+pyGtPXEm5Tq9g82HZ7443BeaUWamxPBS7YTUJeVz0Oj+S6kGJo
pAgv5Xu2qAdnNN4d03tY8uFzavOnqW4Pg+NuoypNTz6Vhxey/8zL5sMIuNzlwfQ52lLdNpQ7yqjF
MSIV1XNFvgqFVz7PqaohEszEgDgsRO6V/s96mtgHTtYBIqosKhbULfEaHo3icReXO+IWF4eCuiEs
X5aEaprY/pHTVg54w19keOO92VU/GW0+3KLdLhxwODLsh8Fmc5gZxquJyf6gqVWfDHVFV+Il9OC2
6oKvb3OMO41vcIKk8CXHyrPCrWfW0YH2bjK9CC8MagRfYqi3Sc993GyDr8JBzIENTjcjP2prPpoW
8zZt1Tt/Rc0jGelB54nAithY3QjGeajKz4jdwiJO9U4s6+JdJ17jmMnFOxNfeygGd3G6+8tVg/E9
EtaCuMb1QrlkKwfij8/FKT+JZ95b0nPgLFvsUenBEucsX7J7LU57VydP3RoTUbtc2ljxIe5IaVPb
iFq4w4JZv0QrE+9+gomfwhrebvH1k1a7bEys/rV4/j3M/0yw9cWMDciwOmp7vfKQR/7VKPGBGdKw
EoagAiYAove4VQthgHmwp21DSypwsvW5zl/4PnbcXNiEHkjBtsL6PPisL4earabjBSmj63TQTbzL
emvaE5cWEJnDYN8JA6GBIaKK1WQpfEQPKBHxieDiFBOiGT4lc/3yHfEcAFd0QlkQ5VVvlJAXlQJ2
mITG0GvwMoFnZMJpaICNqHgBubpJwDh84Tl8ITtGYTxSYI86ag8T/UBtMkCBhDrgJwyp950/OiFF
jPLeEHKE51NE7iCDK7lpr3nv87SAM0kATqIpEiYnhTz07pc4XK99PMIOC30HWCUXamUGX3HAWBLB
WToWtUVy0p40mgnx4oO+lB1uZ0iYTJgYIhNvlVAyTclNsc6GT8rVdlS9vVpC1EzC1vjj71xYGx/o
pga+qYBwEqFxMrCcqIPPyQF1WiF2IklI7KwrS1geruPIvsL3RE661UL8ZML+rEBAmdBAtnBBLHTu
5XoC7owITLLkcNF/c0RCFEWJ9Yrz6FwF9M6lQh2twh+ZgEiJEEmjsElY5YhvFF7JFnKJ56w+mNRr
C9PktuoFyQ+/VFF/upuTpBy6QkHhmbgN7QOLQfybBJsNbUfVy4BPwyOlqxWWao2uYtCqqSVcpj+2
UnYg5JXEMDdV/WJVAba/7qYtLANU2Zi3Gnv84NIp07LJL9OJDDlOCk71apsK7UVF5j4U/mvqpzdb
iDClMdWOQokFUUI6LVqdNUGQTaBk7BTAymLhyxohzfiKPTvCnmXt0hxNcLRJuDTeottWSDUHZE0J
u1YJxdYJz7YI2eYI4wYWdZe0DCxmEOX7pr0g5O+UCxf3rVOY/Y0WYs7TrXPtRO19a7Yv5eidaMDt
4cSnI7x3vgGZg7wDwStB8biKUHYAnFcIpTd/83omA14dLncYywlNAuqrXR4fDZjfDO7XBEOE6gEB
yN3simbFdZcu6U2SB1jADYVaWNyk4IOLcIRIiOzoQAsZANrdKLQh6aagh5UwiJUH/yNUYlPzFz0P
wipOQi1Owi+6QjIGggVCNsYujGMotGMO9uhnvwnAeZyFhqRFVgsd2QonWfPnDMBJMpjDG0NYSrWQ
Q9Aof1eEPr/JEmf7WdGTPNQYeGKDPs5vKtPbWsJpTkJswtJdFMJw9sCco1CdjfCdXfLiIFfj/MiP
TcWV2ea04v7qFLO1i79boNo8Os4BO5SoRa7uMY3v4nn0DmJwV6LidJN9Ti4boU8rBggiTX5PfnKb
CJ+q9K4AVzXn5tUY/MfIMs6JUnylAFuXyX/qhHTVIK8dKs9WjXjJJuFhB8DYSAhZhV4qxOxgdTeR
eRwBaXshajP1EQlhuwprm+vmvScwfaNruzi4SfPbETI3E0aX8xfdFslHV3wqukyxucrwx7dC97Zg
viu47/d3wwcAjrX1ZU0KzxVw9K54GEr7Mosoq4cg3CfsNRJhicPZuJmach+JTxawHw0ndZr9kB0X
r6KehIGqEza5FUrZAlfWEY79VQjm3nq2AZqzNr7S3XzdDvTzCvFsCPvcAkHbQkMbjrXtbfNFTnRc
ICVBDG19AXIujNwARVDfGt+XYrkew6SHcl225eJcDCcCMbhIc6Ne1nLaLXn6MbF0Dt2w3toQ95vi
+yLOjTyVq3ktl3Tav2iI5N4+uQ4Z0CkiuSUEBlQ9729LNHXe9tFuZVtWRcQRGyavuhHZ1taYole8
/uaVPelqn8QryXZCfVgcoKFwIKRmR2zvX9rBOrqAIgvASLHGe54AeXWZ57l1rTP0OQSm5rZd2n24
ljgRhT5RYCiu8Cg9YMoohEoMqlIKs1LxWNkPA3VMVGOtYC3kCF6D5f8f9s5jO3IkTbovNOgD4VDb
0BEMBrXc4JCZJLRwAA719P91Vv8zNdU93Wf2s+uuzCSDQYQL+66Z4RKq6L5kI/gmeuHKwwojtScG
JQxau0VCqxVUAm8BNk1Rk4fCbmkt0W6ZyYvAZpNht5m178bEgBPFln2Vimgf2cmXEXG4MRyd861P
H7N28DDJtvHw5Q/ujPCR+TnxfJN3Ds3A5jBEnHZex/UGJ+51pJsMZCreR+0YGrV1SDrTlSv6ZOf5
SIHUJz4iy6+7MH1KMB6F2oHklYwPTUxJvH7qX3oEbiTjZGdq75KnXUxk5m6U9jX52uEkDXp9CEkj
1j0AzfKGdzNAIhIzJmVi036XA/L9yDgjLbJ74iowldIGhWUeZ1Xy47EawtsR05XS7is9Y/C0H4v0
hftAO7RgK/g86jFNq/1bDkYuh8KLY+N1lwmLl4/Vq8Ly5cD/rgbtAisr/47gE3xD1IpjExNT9IZH
szgWVL2cqo7sFgXswS+929PX9i27OKGbAb3YF+NtyJNfjM8C0qnSyJP8gZ9o7WA4BlxcC1RnhEsq
d6LGXP/qIEM3ORAV8uHvVD9V9TS8lZqz6jRxFRn2l5peA01ieWn0uZg/wT/0APXu2jHFzgK/0BkX
cFwAXQVgl6EJL7KZ2DKBvkLgr0FH58+aB1M8kRJkvP1Qncd0DmzM6UZu10a3TgDK6pS2gkDtXU2a
FTVtk6Bni2bQDA2jAaXNiX9gdkZjkHcuQ4tMEpOQ25jqj5Rrluba2ESPKtYcwnqB08lVxQ7jP0jO
k5Hm4vLe/w3A//vsZEjS5ByzJxBsTBS7znwgHIT+FSBiZwmZC2jybgbBIwqJ16CpvBA8b9KcngOw
Z+k6jqxsvoSD+pApmqExtGLz2E8UuVpo8XVKpBUQ4EidHMXDL0LTgTOYoIijQ1SVXzn4YA5GOIMT
Gq351sb9t3IvNbBhA3RImRinVs0hKuI2medGdMLcxR4QkiYWTc0uLkCM0rtUHLIoqYhuSN9hTgPu
aIA9JmIt7P7J6m0FBsknhk18ApMUC4U9mptsAChzQErfh6hsWNxO/czZpR6KVdEWzxiFvb30rRsT
INPXZGZrkRm8XExNbHqa3Qxa8q4Lcd+1UJ1Q5ncSzNMB91w090ku9oudmTfcLX7LqF81yXjde6Qw
BykfjUjToyUYqdmBoAce/uNSM6ZS06bKva8Huz/gg9SNPRCpKWrtulriOyotkayJqcHUcHKtt4au
GjSg/pKBtyaac7U08dpo9pUhWgiUAQ9rA8YaI4SsAypra2Y2IrF0y0dsM2uelotIhCUDxja16zem
kTUDRowKpW3cklpxozSZmwYVNr/hYCS+eSKVd20C8brtIlnO7ueISYx+UIXGfdFv2ZSuWjZSPhIE
iQEGFwDCnSaFyTM1SD+HHq7AiG3NE+eFuibs9eQhIA/hZQE7bjV/3GoSOdRIsmaTXa4lGaxy0b+M
ov6VaoYZQ+kXy2eO9MvBLE7kltUrOgnmi0QVXQWU0Gz91P82tCk8Rtpi3G22J2JzsKwkzlfZ8iio
qjvC8D6jDa+45C83ge5vMilyiluSGZBdzhLX4MkGtc1ovDfb8iJrZa5KdcGhuKt0O5Qb0xOVlR89
tVEOJaOQ7P6a3sj+PDRkcfq6Zaqnbiot3Gk940EkfU0bGWA1CNTYcCi6V51505Q1DE4YbvyYHitq
U9c9xVY++H5C3NjikRfUUH0VUoHVCcj4WLdijcuXFdKSxSE3IRpr50g2Gdk4X9RSkF5OajuOVKg0
Wh5ySrc83b6ldA+Xrxu5puSrKyigYe5ZTslFxnqt871Har8OQ0P5Q6TbvTznO21TwqzoH1/34Iib
ykgJlNW1YJR+EV2SEfJZ7dXCOxXWIO8UiSEWdQeKzjlPGNmajy7qGAB7q1vHCAvzVIgDaAbmzXVJ
mbM8tOHEQJ/yMjwwO+GPwA7hAY6v2ZnVzWSZhOvS2M48x0MnQJ1sn51muIy6IK0d+zcFKmG+5rSn
TR4uOSYclneVST4bHJ6Ls2DU2OvitVRXsMVsko0uZbNLdlta2uLqddSlbWPnfrpEQG0CXeiWBv6H
qYN9KuCLdW571MjQ/9brIriuCOxNq8vhSj+nJ46CJBpi+FhFNUUMJBEIcCV2OFtXzI26bE5xmF4p
+udMTtFw6NGRJFS2n45FIVdCDye860ahZFLlQpVdweDb9p0TGnkLIQMmhr/3g1b57Cr1TgOp/1NU
VOfJkLuFjLm7xh+fbX9GKIwYxFGVma8dkcRX7ZRlJ+ng76iMZNekXDbSSGF3omVx1frTwTCC5DwM
5k7Z/cR0dExOFKJwNSQWunrqMcYw+xoovXcI62YwvJuv/KSPTgz4iMUhjt1VwV0e5BJTAP2dopS/
M7t7NgyC7Om3oEIWkLBN7W/FoHfVMQUAgCEJmvMW3Avj+vXUcJ/IZqD4GK3GK5bdFJFu1YdooCM/
fUfPa0AMd1qbtKiadOn4cf9Hf3LuYANjge7GujiK2Dz5jYGXRNbpfmxruR7Ixepz0qhxkPHxGLKD
/5C5BMTxeJO7XbYkagyKnayhYLgl41YdxsRuLoVgeQkiuR1z78otx3BTJdmpX8x2IyZX7kHUTl1B
8ivjKrSSwtk7uuPBpInxqBJ5rEZ33bpjiqUl7nYYjUzSbQ48x/26MA5ja4sbzIPnqacY3Q2VWNMH
t1ajXiAbj6pkZzhy+7hMOFxuWTsbspmyfYZKBsAlbhT3Pb8iGzEBYBld1otoAO0UtGKdJZU7Xj3v
qyymJYFVq5y4XP+o+NPkB5y5uAQ23s43eOdpNqq3skdH91kOWTT9E/b7g+qUPNdV8OSGui8WbZqf
t9OrmHcbupzr85lXO0l5bP3zEpTyqRm4hWYMD8o0LHn58hxB5976Lg7PECUwhaahkpk4dse+4RiU
HevAiTdRgrjHxTxi+6W8tneS+FAU895oQ/MoSveFpzfYgNdnBwjHTSqFjzUjf1B97lMBUB/SwKAp
MxWkBfTuTprUb6TY/teCqDH0cwA/0LA9CN16dLPoROBcs+1w45CLTYyjpCvRARctfIubYf2M8Sff
EcwYraOE6hBOjPxupcTC7Xc3ffRNmI46JX513UcD4T8Cqn+xopMpgseiCF8ry5vW5sjRXxB0zOYA
Rep7JPnqB/DnXZ67/BsWBqAKRhPljOt3ISjLsM19WfNr7LLaP9DkuRIKXSiGBlzbkkcqyX5lXmTu
qzZKd91La1r1e4RaHpPQpKLolPbGeKDhyUhmsnymYLmTQaIXuvSdCxNvlcFJLpOVe+YUJNvl3kNg
37sdeWyF/njyvxBhJ3GxB5Fv7IzVgt46zra1D1zKidkZ6pWyQGiKvPvqJv+7a8SvIKK20LO400DG
+Kuoo5qBkMiDZRhnCeS9b632XvDDX7V9e9/ru2aZBdBBfXrVklhGApB5Eew6cNd0ly0EZ8fmtsqT
dosdhf13pjhYcblc9UraF4Rg9m5hwHowEqTr9fcyLPSweONNEMTY+fGuHczRnqmaGNutGBXx0uJx
LBpoDK8mFi+P3ueGXMbMIhKYeymHo7efZPeq86etOedv2DCzzTSx8MBnzXR08N+X7FlxwMT7inmv
dBxozvomW+qNQpD5+VKsmRzqhHn+j6b2VTrmQIMJOg4iaulsnVglu38zlNIjp7+MpDybRGXXDhxP
mI6elP0piwMuGXLE74nYKV21sTjALc0Ar41DdG24rAV019GNLK3HsLL2Mik/pcHYzqrmfzeTs3Tx
739/KQ7jSNNmHovDUdi6hf5PL8UxcSf4Cy8Flp0GxCxqHnw/esna/H1QFiUDqf8utEPFiGzQTFcR
duG+Jqm8GaMc+EB04+Xn3fm/rOV/k0CDP4Tn4H82qKw/yuajSj/+bFH549/8fRbv/i3gt4UPhZQX
EeKc/M9ZvKOn6oxeTWExDkSc+K9ZvPU3qpDxpzgOwcqOz/D076N4J/wb8cj8fcGXtC1G1/+bUbzz
T54zGEBf+L5J+Izv/eWRn82knTt/tFc6xD2cSHgfuKx6cKscJM9mHzwOBvx3Q44lIuKeYqRq5bbZ
90Dc/Sq3IqLymldL/7UhOxXGsM8t92gO5KuzG9+pkPAnvKdkTOqE8PZ1yuJdZqQUR0IQ5m7IvTi9
qWT5acvgMRHuUefI/+m38U8m/H7wjx8llnrCuQQyiO3+1YJTG1NJ30hpM6ZKHt1cYmCR/WtNN9DK
FiEJzeW4zV0mApZ+2QX0/1JHV5zrvtsUmdX1kHDTKAWKdu4gXL77OjiWDf+a2RSm5fQ4esV5WXj9
Ddn3YV7TzNq9akEbZO89v+54I7DbHDrvXDnW3UzCBNO9gkbq8DGAKpqWK6fCK1vExlddsobW3I+1
Lf7VRVVY0k9BBrwoeW1xUhKjgnJjJZQrLNzop33sN/u+Uccm9OrVEFBqPlglw93ybOX8Hz9yadmd
uYBr9o2700+ZwDgWW5Kq8d1l5XlAh1gb2VUVJL/x+NNqtTCM76itnrAJt3N2F7XxG1XqG1wAd//6
l/ODV/z3dc4XtgN3ormSf4QPVM08YKG3YuVFDaiFfpgm9zD2H1LVW7s6xY11dHzJ7Rjlbm7ZBWM6
4bzdMFa37hidhrHZRvzt4Y+HNWDEtLIXWpQK6w5L06YrbJzx7p1HM6BaYC7Mek8SBsUc7p2J6k2O
zNk2ieQlPZz+5W1gkV4/7xq+HufiPQOYQ4tuu2Y2xrg2u2G7P6c8p6bv3P38QazETci9rXrANaWC
e/yWO5vijpQA/Yx/3bgODJ1ziE2xT0bjhNH1PLNdo8N6Kj05lBn867fU0lvDX95Sl8fd933IDmFb
fwErQCWo66twPiWh8UtjaQYjz0i3FWQSH7S9m0pxGNqKysrp/G++t/tPNq7AFcIxMdGZrFzuXxYU
7LizRN8GaBDluW86fmiSKPnusivPURZNP7+OcAYvlDVEssUHKSvMw1wxKtNbf6wLJFr3bmmjvZIU
KhhalDqrynmThrjrFU+rO7l7UBzi04OZ0FImM46/bB2vPWRu+alZnJ/PsurvF3RQW/I8E2D1nTsU
OYe3i41aW2WVbiT9piSUkAV9a2Ih3MA0fJsu5SF2hIhq2S+hgfFDeH23aaPiU9QXNzfvGS12GyU5
xcVp89rU3Z3k5/ijf52sBnJHOALWcZE9cLB5sXP/sRXeLrTls3JbFxnCezVEA7qfqJ3Z9wC8KaoV
LbmRw7hSZQRpGCO5UwCoI8F2YXpHethXUpVrMIjxOPMKqfzMBp5krgTLXG3H+jLZz06NjJpWcLLR
VMGJVgaDtbpChcRSOJEGo6/RrT1SUjb5CXnXwT0Xj3eaBm8w096Nui1ZtTZ1oMyaK0Eoe5HZGPlE
+yVd/7G2oI7xId9yfr0XvQMlEpvYx0NOlc2c/2pnrDxBUREsP0I7JryDmIvlap6Dm9yufoU1PSxW
uMkVvCfNNDyh5gglzHxZTPYvD7Bz7Vt2hpeb1vCCHvBVT6VXXugWOBknBxIcSfsxNjVdOMqrT6Mr
NnPYwMoY4BlQ+Y+eLF9xUzqMy4E9bcbunK6uDQEP0qrpTDihgYlheupi8zsMlw+3I+bXK+vltkQ+
99DEpK2uZVUfKb3HzMEPmtC1RchCRB30kElyPCJMJ001Hkbbu58lNX+y5KbNEPJiGMb1lGxCxvVD
6dwAnj6nMGsrUYNZOt3EEl9+j60eZYz8TGlu3xS0vQClSpqAfGKEbPtQB+IqTXhM4mq8C6rql0ea
rZfxHBGbjESPHNJE4rvXnpCB1GdVnYk3O5QmYAl54URDspAGUXyyp/JohTd+GL0g5mC9SeMbUegQ
KPJS8RvVv0qVPWHneaFNdzd3ZJIELPjlDNZuBoyi3DD+YBskoGDsSWuMD3gGaVGK/bWjiwB6eBST
IbejXqkxDp7MKd4EXQVsLymFokGVsc3cP9ij994Y/ru7dPWanG9UFB4/utztLN3FNvRHVrq7rsc+
Eg9cOUeuAKMLvy/FKUhOMYLDKhXYngD5WdZNtTeqTUk011yP61R13V5zAX1NnEZ0Y0z1zTiDjwfe
C7Hs2BlyPtg687NBkymHvYNaG7SkxMm4ept9DAi0vJxN50U/sm4S79vYkEAi4XU0Ds/lsrTYWxJi
TVvi5AASGMR6L92UvEscvwjlOqG6tyQaRf8h/ObRy088pAgtzIO6aSJuGJtl0hm7WduDequ7blmN
pxAJsIyz30LhTukc+jAjSQRlR9t8bU5Eccn8uixorNXZmnEoPruIfWtyBswlVYd6554Yqr0Bv+Mv
43ocz/1pFNk5i3GR1SZPQOuk1DnQlVslxSuDQmL6a/+7oUzJqlxrk+XyTbAGd+NwIBQAVLGNgfGZ
0eXekh4Bhbii2kWwERV18tS+EgZjBPQtRK9YE4ILofvfOiePH7wg8ntWa6pQv4x6yK8aQ62bIbLu
VU/5eq6z3cKHOXeOs2qPC/6lDQnz+vvouq6x+AjElF04Az6SMioPYPNXaUarnUbGq25saYS2+Zgb
gW7Ia09EhvNv8dDgiDSZcy3OoQ6ZOtX1VRwnFNkRmLXPDGvvzawA2ah+QePtTVLr6Toqh1uqmsgd
Xo4F9rO+7K9CR3G5JwoAzNF4XSSZ/W657EzsoQdp+be+L06lktdVAjhhTWe1gCIESfze676nXi0V
+W6EBLQGcxMDsALTxjMqksMTRt9ZsrNzQbVuF+1kAclotcFV4Zi3NkGr+hcKyrFsAxQpPDAUVcdM
oWHAMAS99b5NNO5sc9wroAC5JyDz8OlCpVBrkcHLyWZrBdFNXfTOVYdPclVhiaZh09zKeX6q9Mgx
pyYwKN1Nrc/tajm2CYO7YfloZ5YPEdVELJVTuB61pzSf2+uxZLnS1qW8YhKD8wfSv3gbLXHPGHLb
ef11V0X7pb+iioCY15HEm1kdSsnh0l5IuHNyOs3MmKoAj5rIOB6vbNgsPApwtKx5YqPq9KvCyGAF
2avHnI4mgF1czsR11Nm9JCJ5JUJQAc9XXElURSmYvdx2EW4hjBX61eJ0xVooNubb0gJcjXO3Tu3u
s67Z3qScnkdS97sEitCJc9BCbUGv/GE1UXBLar+rKAmZZ2dYmdIBXDE/SZjB9HWIDRTzYFxykuDp
kZfe15z7zLDj93yukMmsaG/aap83IfEU3IbAv+abilB/NsR6WnfMASK6SzsPURquinehhxzzBxJ7
JDPeVrx34bzLXCxrrUtTQI/z3sLX1CHCWwacwYEiyZsQQK2RkwB+oeBxIerI1aUpKo4JmVcOgE6L
fNQZXwYdhAAX5pPplgUu9LQB14jto8/iVSx+cgXQxAk+WVMPkhzsnFGFGn2QCh2bSSriGv78lFnm
mWfnyYvT+uC640mm8xWlp9yIOuNohMm7npnn1aj2oc+j5Xw3HnsDwxKiHo3mXFsk7cZMp0dS/HmG
qfv04MrwY33jYHtboAmBwFx88zzsm8hjwzfso9XGJRgPwUNClc8jujGFcaA3FmeOQT5XztCw7VOA
PCGAKXypsUgPlBM/en776aeaDOr8Ys9/YWEhyBw6Y2U2ItrZNkF2BWfc1vy1zOaLpGomYDC8I1+f
EUxIhatZ2pds8l4rnBgXEr1AP730aFT23bIA3WHt3yjS5tbju8x0Wl4s4Fh5HY74rGf/4qdYnnLj
F3ZZ3sGRuOfM2fgJfXNTRR6es9zWRIfBggw/v81O0KUtXTZ6pDVcFcpZuwulxP7ZnqjbHsJqXvs9
X5NcF5rhWt4fJ9b9cVNI20FXnTp6Z9LlPGZmfxuUbFqJ2yHAumTRsVZE2I33aR9F66qRSN3C3pQ9
zGMNsVi65onCP3pj2y1X1XTd9ISPO2RqeV56RXRMk/J5Yb1IyBsiwysmG+pQD0cCKtYg7R94u/0n
IssexyV5bpv5KKr2rrH1p7uYv0bwon7MvuJ6YX5nKyIS5uc6haeMyuolb8TWctuT720tm0hREf/2
oYcwWdG7CNzvLxPIISynbiKvXPNQ2oQbwTR8w+dhsypu/Wa+Xzpm5dmcngk3ouc9sraRtVCRFDrP
dkh1j+c8O4txn3fuNh31NZ3p83Yyo23Yin2zhPvMxZfSdw1XLSlJf13HvL8SIbKG8DhlzYKJeHmk
kZMPG7hQEMHXxIxIdTMNsZCeeE8tqFQM/JlZkQ49wjkTnrBW9mTtM2tVAchvGlpF18bCE82sJsRE
RyojKHJtwyT7WHqbRn0uSUMuRSSad6LJCSdajaWPh46jVJ3I/Vhkj97UfgrTvRcQ0KbCvQ4RbUJG
mwm7lhxoLHKxu0aW4L5+HMLpRsBUW7DVvoas2wX7BNR1CH1tk+GWBjnZnmDZRhRrQNv94FxxdDS6
LXxSfwqNcxuR/9DJcWEKdVk08O1r9DuCAWdlP2Uw4bB37+Co1w2CSdA7TKii4b4I7evRcZ/CNif4
u3Ufw/DBAjbX0HnZAVXPzOodeHQXLr3ku3NQsYyImhm4dTrLbjoCBSsNtJcprcQAMESe4qXkSaTJ
JnnQBj6C2tn4NBgfWGwbxIECDvkEYU2h+gI3JEay1lD9nJVvQRUcAo3b52a1l52Dp44h5ySQDuqz
rQH95MOqszeY9WLVW8UtV3O1DXq6p+WIVFJrxnsKSz4+JLrx6+Oo2VNIOHGJM1Dnq7G9nq3ugRRG
YzsSDEU3wPxB27PHsZiqoG7TNU2486TaY8m/tZS2AvLDrGPlUF1VzL95c4ldomka/3ECxE2jqUn2
BR8LAimSJLgdQ75X2bRbupZMbhx8jxn/B8jc2q3rp5bbCWoHdwb6M68Dk2Eg6zuJIy36gq02ZRLv
GqO7V4qz4DBQJJnDZa8X6eyHTNx24jDTt7n5EXasgFfgJ1iKq/FqnC2izNCdRkOLT7nLoCQe7qcs
PPjA5QqJazcq/mlGjWpKhoio8jP52tSaW624BCFmLxI+SGUR8jTUVqB/cAIdlB9u/ZZd3R7tw8AQ
KmvGfota8TgxpwGLeK1YFVLo8FYWWy0zlbX5qoxsbwgGgiK+0rqOCufniWgt2xqvl+lU8p/n2fjw
m+AonWYVJsm5GZbnmrxAc0ogkvmIOs4+T9uHxC7OrqXjG+A4Ni7Tmpzu1nRkjUA2iHwDmye39oGv
WLmUlhXnqUJzIKfoBre+oyB+ghvC9z5VlcRrXJHvhfMSJkWMI8nZ65JM2WFOoMHT8XZanbDdFuX9
ij/ZWnRkENNlnNqueVUdkZr+2YysOyXLLfP360qmn7HD5bm/TiZ/l2BN1AxC4fxoRmO6EkZ4Cobw
cZ6YrxtIiJWLdJR/z3QCrN1fZsUVm3E5vVUnLLln/falcXPbVu5lag9ejuEkTb+npnmwLaJ3VbVJ
xuRqqRN9YqPgQMa7ttD/YzX0zskoaUkyQo4U4Y7mVRLm4t8t/e9d4l8Um2zjES4enWSzPOd59xoY
fNQLhK+uZln2d7LyL+7kcS72WO2MQzmExMiC4OEb7DDyNrjaZYx7pvcvYzpep0rs046fgB9bAKwL
WNfBOfyoxAktOZJLr+UfeU8PdcKJiC24WPj5CbA0bH9nzt5+Ji5Ewocp1pXJgEsv8PYuz1HU3y31
zuDazGrzu3fAxOjkfixos18bNZ/TJDmoxtZRALTvmFlwMWJKRWkYIyuiqz+ageuF3JtTHe5Mqivj
DCk8HYKncCQoQ+kKe4g/PJIUWAjhcrwj71eQLszv36EqZ2W390YYXPCq0Xtah4/lHBJGmX/iUdaO
zNNPbW/hUC3lSuueC/OyCxIxrGcNcuXHzp5wgmq9WeDqsX0MLgww7yjMecRH/FQX6cmagxf8TQ3e
CW5xxejNFJXTAN98jULTHzzULFXEpUm0dR0Q08c8lxZao9e68N0cf1sel6aU3H4LDRD38yt+sv1I
8wufDyjWlgbmzg6/TZufc0mogp2b5DMPPpsuOBV0lDlSM/GIDj9lqRNqtlb3SYasVn7Q33MNjEz7
Lg/56vp7FeXG4+uRymhwz7eerJG1J/xM+/wKFJPbGwcp3s+DFMPrSIEeNKp3aUzrjqzRx0x/Fexj
90137Y79K4cJZLyFxyfNuN+6v2oLhbF9LcP4kWyl7Y/klxTE8fW8AcQn3BUeX4Huyrs4IRBSzzCa
LruUWFRGS26nyt41lNZw6Er/kPpBXe01FskOR0r+WRoxofTsY0lCDpA1RsTvdzBqdFaQS5h95jiF
Vo6jWB6Sh0y3WM9+/D3jf1j1U3cI8/7V4fsRJcKr+EOTZGw9ELakX1squ1dr5o85q1z0sMGUFknq
ZMsL+zEiNZy4Q1R4GBT9iCWVx+T8DgH01koCpFNZfI+mfHUl7wl16/nG0Kx7FDYoZT7mayRMvyHs
psDnu9VfnkYB9qHyvauaqxTkmu/LtbB27zKG1iu21/1QGCmQfXVIuLcWc0QhG3qr/u4u86EmL7ZN
kt3GY7QLC8IC9Bhjsv1jUaffRIiGbD5iVfvNtRcZjwRj303JfBrUdRYFxJLq0B6oQu8iKvPFxHc9
y9C6xwS7ckJjRPZDNK1hgAF8PbrA81kclzpXW/jzeePE1MTV6VtiMmAiBmbZFdNwKbk67MgwwbCO
T/PozvuOKzc7rIgh2maIvaWmDoS7DCy4ZT7FRfuoWuvBW8LkKTH9F2Mp9r0TnkNQjQNEg0m5pg+F
wmlwaGW4r8Gop9pst0C3wGMg4g1kUlAH68rjABoRGdBeEV8Lzf9k5T7+1CH/Lvv6tZ+qmmd6Xc3B
qV4QoLp+R2baRzzR+ecXlyBA9fd0IlrfFrcES3OdhKHezBPEHr+nM4F3PGxhf1832UYnr5BxnXBy
DoCD6tF+x4lz5fgQIHHlPzJAvJ45iP+I2Cq07pwKF064EP6dVoSos8JN/RjSSIrUnhrZeQJJWRvC
eja4Ig9OcTYb8xqzV8yxnQOCrdJHkWeQK3RDk1lE9hXsOshPEukqx3GKaOKiCnxi44i9ZpdAfPaF
+RRI/9nO+UVaPRkJY2axsAT7shjt7aSKH4csFAnUOGeUTOE9wtG0BojoyPintHru+mBX0T7guQR2
BwubmcvMBQE853wiRJviMt8pEezqST2Pdheuf4Zausc7srrXggkNds7d2OCbyMUdJ85g9fOUAnQe
l8n95kEnuXWI7+tgeTTThtwiiP2g74noJ+4hHqCFBLl2VHP7N2Y0/iaK5Huwx4fq0w7jT3N27vIK
AbfZugmLQQKRN7FN6w1TDu2r/oinA6ZSkUd38bJwd6LBqWSX6XXbNWVXnOyCeJfCoBkZAkDuWXf6
+KaXAu61jF4Zl+qvpvdJc8o/9W4dDf6jXi90IbSumv5Z0/QuCLzGf8w/CRLKLcYX+mcOJ+eiN2q7
ib9/Jjv/N/3/N9N/JvPiX47/r9l6u68/D////k/+c/qPzZloC49oSjvgz/40/Q+51KE7COpdILT+
a/hv/830TSs0BVnLesD//2f/wvqbo2ekP45+Iuj+V6N/3/vHQaHrBKbl0yPg6fgAvtGfGZMcDSC2
CoMeAJ9wxQUxJURUmfq0hLvDXjcP6hO28knBuh3mcCk2DLG1MtNGcOqL8yy1ZmNOzS2rQ7yBIn6O
8PNtzB+Fxz6GWvFZtPZTdSH9CD2Nk2advNOg/l1opSiYCI4KBr65hYzUICf5VntOJFUiJLhEK8ZW
kxczReodtS/RoiI0qV6LU+QMagnjSqBauVq+4q88pehZPrrWpAWuTEtdPZqXMsW4LiSFy2YlExK4
wbnz9KqicGsqG/vopgwCu5kyWADCJ3o3adgr02+3JbLbNLpjWSMpoX6yTLXy6E7Ogo8cCttl+D5O
FJjQKcLwrhpvbKM99RWrztAn4iaWj4GcPgj/I2RqquCjUujEljiB4VG58cWT/X0qMNMVpriAEILo
7+JsfIhnWn+MymL4llpvppjWlknipB1f1U5OS0RyNS3zXZeNZBMFnF06rKvNvd3Xa3pQPoFQr0Ii
nISlHvjCbwaTSMnQG3C8oo+Vd9Sdu0NmDpegehVmd5yGO+XaJyW7WyuUXIXaj2FUFx6A8lI70a42
vHszrG+bZN5V4L27hLSa1smZuvRXZWZei0uV5Tu6WE6TxwgjlvnWIXeRn4dwlmMW6866GfGlOsYl
xQF1kkyMWZFdRk9+9/6vzLgB9j23Lm3EpfXlyGKDgPzRgMV1Xas2bKMVpS/ZdIeiPVMmoC5tYB/A
BrBNBvVTko1vpmPd42sYICqaDALZ8qi4OZEF/+oXpHZXOqXet/eE3+AwYzhAsk1AmKJF0cGSH1On
vkZcPLq6zHg2G2hoQhVJbN6WjJqIOyf0SGwihf0mboODouZj7DNGDYMV4PL1t9zz5Q3B8F/96JBC
FYJvdzSIGw/ebWQaBpuuFvu5+63KoTnnHILNZGIQlrpfZiGADhqk1mG8Wab6ZJv8+pPK2viC0CcP
RC4cl30vvW2i/C8y5OMbik4PsOMcEeNyPLX4COM5XVfBVF4Xzk+Azodp0d4z5jXoIS65JYAM9tW0
WeY23NoREQR0Uj0z9+2OQTZchsjJ9r3RXanhUTgNuYOBapHnyLdT0LgmEmZnEQoP5d2mjzKUuzZ5
g6iVuN/xNgzkZUZDDDsBZJ4inrWZ9aDM18Br34x5Ovuk4TBZ5H7D80OM34zDVRSbCSTZHivqlnFL
1KeM6SZlQRfLnd6zOtxyn6EQiTao2HnEQcFQd51W88kg0k4HliJpI0tlO1yD1IFML7Yz3KI/PNLw
VO+rmrfPwVjS2wQK9reDs5jnNL3l5CMvzRRiR3BnuXfSimuAp+4lIT0rw8TlkavZofGPdEEFZrJf
7Cf+cr0AMseJVdKRyNHJ1m+RVRyjurXpwYN7txuOcDiVAUFouvY7zklTjYErCoZLRxt2HfxKDboa
B5soOTn+bnhbGdxC6i91n6+IhcLByKnW5DPlkKKI/Bg+NZNxCuJaPLOpfOV+xeGihY/2CIscC1zo
Vb18JrrIOxtwKkdkXpe65Dso67OFgriaGDcpK7v2DecF2YlwBweFksi4cEHZMmjMzbOpWE/9jKid
PkbUYm3BC17z7N7ty3TVGCT8cky0TiXz49VAt9VzCUe6aQI1/j/2zmQ3cmTbsr9SqDkTpLEvoCbe
N3I1LoVC0oSQQgq2xtbYfn0t003gZta79V7d+RskENlJchedtHP23ms/lF1Q7qaiqbDXhijmzltP
v3kLdHKg7xyuX4Ahn01fu6JK0MPw5X4tE10A/Fp3XcFeM46RmgQrDNrUY5lQq148JLSs04D0lM7R
uyV+Z40frA1dx850ta3TaZ+AT+fQOz30urp9oMPd7+ic8kT/GDc0d/ffRe80vvs5i9/aFBdTl8FH
HpL8rAvitfgfQFxL/CeL/viZHvlUF8qj01+9lwibEvgCSAl+YVFBzfVDiyELmiijOasnMjLYOOHr
cbjIHlFhrN2rpM1eSw2pfkTEFdpzQuN99pNouB4AjlbNslldPNija094CnrAl5e4agWOeEEf1jHL
MN0U6c9EhifO7ewNA36rhpWhDBrDdnSMHe8pQVEyqkfTcG6gtU4b1npXF/EkHgjDIy5PWQMe3y48
HnbOB8b4ch0qNPiCxUpXUVsT9OeWAWKfDS2XihV/5npqC3tweL53m6U0wbeivsZNwAeR+58Eqsmt
nT4O5zyl2Wa4q6HCpOYAfSKyKGTTiyseqyKRr74LvoqIBxY4xKvAbZl3ylVJ68+iSOrIMm23RYHT
OJ3FcWKjzPOawmIxXkmcgsOxaSCPq+5Z+jdzx4BlkR3YZpGxt21upL4xMX0Z0Fqdmqd6LFo+IfQ7
HAyXGcgpnB8yjvZ5XidPTTz/EkNSn2KXsEOg9EDB1xP5iATvsy0aBWVhpQfjtO7czTQPB3eW/kYN
FqO9QTlTYWFusYJhF43taaDIsaPQUelmRxBkH17aflQDnY+07QwMnPKrq5t2ZxTTDywIH7aGcJQa
x+FrMAex5yuA2WpnwuxYNLyjrB5b4oWhhnqAs45XC5yPRAM/csgfQQ0CJIEFIjUUxNF4kKoYGZ9J
4GhwSAWKMQUcs+NA9ZnBFoFSeR4r98aHObJo+EgGhUQJYgfmYF5hMrjrEbZ2UKk30y5+gf59IA5W
bHMNNYnFO8hiwmXQThoTb4M1Mvf7ctvxT7fB6IEuzhAWOUGYNeBXT/0qJudXFNmHwK7psOALeVBW
Go1b6VHgbygiROxEBAEtTqeE1kXwxEVrqbWSFMm+azR6BRXF1XpKirAyIrAkCC0JgkuhlZd4wdXs
azWm07pMyklBItSkCDaVZajTzJnRSCg9LZGumkd37LjQugXbA6JPgPiDhL51tBrUWCwQMwQigVDU
IRiJzNoNCEh9JBqwktaWzB2ttIhMplabDCIxc3FfaBWKrsTfpdaluI0fALNCceHKprjoaRIlOOnW
Ip4KIq3PPqeK85+3ZQt8KpC++rkmkkWXqhGazz5OjNjnPlpX8iuOwi2IrS+LK301VurBjZcj68jn
DKGt1oqbifQWI8GVAzkmFDmjSjDSRui4YSIojuFupPW7eIouKkxOsMxR9rTGZ9K2ZyQW5CCqWxEB
5bcaiCyY1pnB7S/J97DoOH2hHWoNkfdJP6vQFY0Ewvf4VGq9cUZ4FFqBTLQWuWhV0tP6ZK+VSutb
s/RvHCRMtgP22jMMb1dzNmi1zqmPwgXCZ6kVULxh99XYJ4Cu85vgWyXlDM6ybz0jn3p8SUe4xA/F
h4+8StfQptZ66/CmtPraah12RpCNEGYD/usjZCgCnWi2JG5eumwSyA+cyLSu62uFt+b+O2vJ1/zV
gGXBuJe/LVoT/u8h+P+HRieYQiku+H974O/7uPi7A/7P/+XPITj4wxUCxJgPwRmbucsX+xNH5/xB
74FD2J1xls1qCPTunzg6IYgycf/3cMn7IWP4Pz3w/Jcmf/meEMzK/xaOjoaIv/tl3cAJgNrxo3Ff
J3Xx9zE4VMAsVYNPTLTYdeN6b/XNVxs0dw0N0Ku/vC3/woz+H73obui5wjJDvpM29v/9ewHo8b0s
61mt0tfZlxm26uomcLC9YJzD5J3SveY1T//5N7X0IP93R7D+rrrSzuIPaIR//65xqVSoeK5zm6ru
58Ru1gqsReQmt7C1ftl9f4Kj8INl2DGsp5u2PNhO8HNs7Jc2rNmyIZmu/4uf6F+sHviJQABaFpeD
5etYwl/iLfVcjzL1uoAcY3bLkLMzRXhoCSmupwxGgye7uz7NeCgO4rMc63876MNb7+A7d7giPS4y
fUn85dtXkXAGKdqAxH7vb2ThonZYp2WRJzWZw87q4Ci51m9vzK5lbR/yIHEvg+n+/s/fhf9wMeCU
1kZti3k4hCv0f3WDEO/Ie9kX4A59N8HBWHz2Uz5tXUxpy11CcZY5V3/2SP+a/lf8Vf2LCxC+s/6y
f7sayL8LvrOjP3i+rxdPf33xObos1VwDC/s2uGahh/ldb7ubOTA4FKVyF7XdGa+x6s+GQz/E6Ce0
b84cBKou2GAeeGpcXDilcJ8J2vPMLXBDRw4weIACuK0sEsyiGw/lPdYnzp+dCncO3FsnCfNTY+Xb
QNQJumxJFi9KyROz8+44fE4GS9VvpaaH549OxFSj+YseeB2akdFlVd7qrel5Dkj+zjYRQ+72a7J2
DJSCp6UC/ewm5kEZlxI3EOoe22gJS460t9usqqDtNlOCpzWqt1XoIqeP9iN3rdvR89GPZvBEw7Cz
A/poKZLoBzR/Sr6nne2CKiKAsSm8wtkafXA7FYRCR8sDJVzyEMKx0+0SgEIeBO5NV3m/4Rhj1l1I
CfoTz+S8D2+k2zwudYfNdQQtWDY/BSbPOhPZeSqQya0Rpyi5H/Y4VVVsEmGDwbW5AzlJg3m2SA95
ZBDpbHUdq2lcrakI1nY7/Fzynip6q7/Lm+adNDDeNkqAb6OyOs+p+9bFtHbwEWvvvcY6zRr5Eszp
mXMwZuYZjlhusaya0d/T5HMwguksIivG8Eo9nhXFlEcWGWm7ekVSHc7gOG9bMnsAYrIHduOXqM79
tTIM+9QR2qRgqdmGUf/LbQOUUpZREObmsyc/MJwPbPP9N1wc+akWxjv4vd/mwKQ9O3CXRqt4GiKW
bA6R/ZYaOAKTtwnGZHpi7GuU5BiTZsIMcf2ejTTU9TkHQvwW+yBLA0pMi0ffoTAv6vWewQNiY1C4
ptK1a6l2a2nFtKuHEk3HIqYBwGFSchMyMFO8yMWWWMVPwx6XFUxVZAToz2tR8eIjKyVDI9TywLSW
rZPGoF5jtjlxGtayHlNHR4Fy1lvCBw9me8uBCegccZ3emGbJiU3aHka2lizXbUjBFlSYazt0VJ5B
M/ZV5O/G0A55swUvZvCao0zVF/C7+sYhosxtya58995v1a1X08DlYui66/ytnWGjt00xwOqZdrwe
92zG3b1Kp/CIBeQX/O6z6fnktnx/OQwLiqHpJY+GOdA5ENvA1ZPq3nFddZi92QakiY+xSF6LblEn
TCIa+APgKKZsEtRXe7GWUpOFIL45Cr5E2RBMqtvm3slaqOpEIiWc4j17ALICRgC0uRUzErOqsBAn
2cZXt7TAkNWJBS2BkbqZJiwcfpnkB5ndGnUr7nPQjb1RFftQyKdEQN0sG+MmsfhRZQ9SA1X1BMCO
cCsq1qrXAtOEmfLYwqg64AvwwL2N1zSp5APAom5rxoa+S1QE8mkVATTPNKGd/dW0ZyPY3LuRw1uX
fDSWUHu/qdSOuHS+LkmwHbgF2hyUiZlkTrqB2uFuZ59ttgN71PZfnSUwEBtZHop8734UIkxpFuTO
qEZTbeqJbSaabOVXattlJetAEvcrSo08iibJT0wjIlQSoMxazbX3TQHTG5f2aNXoOLjzuKhYqntl
3YPRzu/niVO768OTB+lCXWCi9tIY8bwxccUGToEqvMlSXFAY3N/MioYRtycumue7qp4vVLzb57n6
YbV85uwKi8EY1C/4Fd5st+uPsLuIjCGkqVbw0YgPjgW1SOadIGqGbiUm29hK5ZL9G0iRqDZfB2Zd
sCUqX+SscFYtEWjKmDI/egwYFA1jW6bmhTTbtLXsY1pymh8IpK41fvXs9fOlnHkXXavFale33ORA
zBXu0J1kGD0v/P62FaPT2ul4cCypkR+CoKTyAaKafgUublgYiMC+c58sMqjgh8VvjZWXxDUjaf5S
+dBK7Ph14sa2sUSagyoCDjAV+KnCBpLLEtFEkITtuR2dfWMbh96wnYvUIV4r8e5y0ydDLdE1YbQD
8Y5uZ58wNM3Ot/kE9gEjND6G2N06RlYzSXHjnGR/rnowRgu3+XjkF1Dy5DraJRdIDmfDL9O7iqrs
PSGKn33Peqjv7OlgQXvAkC1dmg9xdmGvyLL5IhoV7u2aGtoSE08UfzhWOt1VcuNrwlCdsvWbVBnw
HgzyEhviiX/cn2YgoKsWgAKJn3q8qS1r3U/meOuCLQP8CKVKsaLGnemYoHXxA9FwvwLsR9uVT94o
w3m66SRP/7mSL1525OHtr/l0hntnrLYm3fL7MRBskIfpwqD8j5NC3fek+r3hMpkwd78LE76/RuC8
xtSzbuoYP4kybDoXJrJRC6WJbNFaHlkAOm2an+5RXDLXrHdFHT0B3jyrynLosOcw4TfTRsA038mO
ZIRh+pBXuLc46La8RK4P1tjXhTP9yhjSfr2YzQnoKYQQP3gvvHTZGSIABetjAmrLZR93gbmp0BhS
YGmI8cuIq/c4h1zcoQS95GXjB+T5DMV558Tw+ocs3Ht9c5aiHs/1zO2kzw28IBjyu3ZkXWpWD6Ju
55sB8mMQYMNlhjhZzeIdls4GyNupdGfPF8OFrbfAOewNMFmjKcN92/fGlt+u9+h6lImZeXAohgW/
mz5slJjRVqUNBZmihy2Y6W432OG94WGgg5Ryiif1KMXMKm5mWQ449kkhxe08/72XRXQMG5D3yo1u
Juxv+yajCyFiOZq69JrVErcQ5b448pJbjpnDuYe80vg0K2YZq87R7sv91BovnSM/ZUFyZah72jIl
8ZSE/ofRFR+ZjcsmczG3g5pSR1Imezv33GOpstreKQnwIpjlvG889yajX652K+vi9ukl65ZffdG5
1EUVLPYRImatSFhamxgQKcwZOMMcv9PqDTsrrri2iacZqsB+FA4n22rQOhA9sMrEEKD8rw45BLP+
Pqoog/EQSmIEE+lFv424PLUzjbtu9Gp2dG3g6fwyO3L0uZtwF6pvlJZhMPSM+1BLMzxcH0ye0XXM
xrvX8o2LjhNpQcdH2Qm0xDNosUc0Pk1G4SHUMlANyKYOCcul5WZUlI9qwWhCOSr0Yn9WDa3A8gLT
Pz9a3AdishtC+chOABxXihKluIalCCsRe9T8Uh0x0PHARLnK8HOwvFvQs8JFvXLJ/KgUaDNjsA4K
tGilJbA5HR78nC4aPKKy31QoZQuKmYNylqCglcXyEXC1l+CPul9xUv2miQ9Clxbe4pRUSIIWV6ET
lWyRk/AI8gqFOgOlmeegJPw3Dy2v0poeyh4387w7g3jZp+h+hKTsXYMSmBvy/psKNYY79pDFrQ8n
ckQ7NNEQu6KjXjox0z0AcBhPZHUxGKlDhVd/3RP65gQ8wpEeVEMohuKAQGukHXG8UTzBo3fuOq2i
Eos4+VpXJSwKhuVgEpNoiUvYOjdh1BgoMqIURiHPpj3tQtd664haeEQunKxItxG6/arVeYyQYEZL
QMOQJDWkzmxQv3THak5XnyQ2e0ZiVTrhgbvj0DTRa1q7fEbAWfHg8XUmxAAKtBbOoeBndwiNdDlU
ytzUswmaghoSexOeJoffPUZhLJ0GL7slhMJD+Uqe49mpemQBYiq+zqvMLZLcK/Boh98XeZZJJ1sw
iDs7DpX3eEKNjVe0sDgmm2ClzsSkbXFFZOTsSVwmpULbHZKXTLQ7sElfrc7VxLT5rGTQEQKS3LTg
w91XCd1Os0oIthPNKXRGZ+oP9oie6en0zqzO5mTsg3m4NMRKYte79kn1SncY1fONd+WMuh50Higj
GARNDTy2zgrZOjXU6PyQF4zvJUOabI/OwhbWJ3ezceAtLj2VSPX4w05CZpWOx8N3OknnlEwCS4Lg
UhU71xyD1zqIMjod9Qck14bwASUzyRd8xM91XT/HuqCanjewW7brrRq1VROZKTxwIw8xcT/F0bnW
uaqZgBWBd2ipu1rnrqROYNGL9jzoTFbZUyeAtZiJhLwWh4sFGzQRLp3lEoS6JOEuQi+XgLBXTegr
Lwv34BADm3UerCEYNuqEWKCzYh2hMbfTrlzzGIy022czqbIOmDm64j4lcObq5FlKBA2PdLaPJ4CA
CfE0runPgriapXNrKJxECHSWzfZbHAuk25IscFDWTbwLRN8SnYFLWO+rilScJB7n65wc2aL3PKrx
x2JCzaL+lifgEyf5lzjx5EVQxzKmwXgMIletchosh54Uu+1Pu77rx2PMFw+813yMkt3QAeycws9R
xu05VnNLpxR/EuLI0axcLRzL9diKxtPdjUU5M6n47Zr3b4e1/SMcnHNiZc95tONA8d54uBLKa+y6
X1U49KsQWCUyWQv9Wt+qGxoI3WA7QMAOQoj2ptaj+sLdLE5ByNO8NTJKmJS7XZJwq/LgFu2ZV5bv
ZRDcp/2PEMdeoXWBtoRcP0j8w+DkXTc/ynK++47C2sN7MHVHZ37z/ZGis6g/AvriZlcCNCuStzis
BJZgSD5zPuQbWEcSAE6/7QIQkPVAwjCYAk1SII/cnqxIr8fvs2D6GIJjVPdP5MD5GOOlM4PscZT5
j3E9NWNM/xCnJ6P06RbjgZo1jJYtWwdyEMTYOweesdHeUJIebjt1rs3+cZyDSzQHNEUI8OqBdzYt
aiN9BmxEmc9x3PmC03uLrEwrQlJy7XIU9mai8rG/KxyP7nReEp812O7ZqRINb7uV/uzalEDUHOgu
Fu6KzpTclFG1NQJDUUcYQ2IqgBFFIYQKgHjbKW2jc1wuh9DJ22uaWu9+BHTa537Bf16/LLWM7zis
MApKTNVwuY8W7zuwZiLObCmOadZ/ZO7wTOos4YNWvwpVrE1ryFa4l2DlB/6mHsRND4ob14T5bqCg
Eb021H21UJ1ptXDPVdrMq66aZ5x8Mw+nqDiE+na3lAD9/CC5CyA5RHlTHxQMX+g7FBbQFUFucOt5
wX2iU8Ek5qf1YgBVSPr7KEhIGuWq2xd2fmWZdZM3nvVDgKg8JLF5rEsCzmPn3CR9R//SNKq9peiB
y8Ll3m69p8m2UQfFHOw9H9ptMo391q6FvV8eq6kbtuwMM57m1TkfcTWOZnqYFNLQGAEjjGowISMQ
R3OJj/0YqK8+ovUaMYyHvGTkn3hlkObvEgvN2bV/Jooscr9QTCVjzDPjHXbGi1Gwt1LlnT869aWj
VKLxvacK1uQsIfXX0WfgZvumIKvXQiStSPvOTU+IEfeLClLdHvLuJcM2jKmEVRHbCPiRM7Q8qfEd
NcVQJbc4u8/Z4fW3RZ5JspnWDk/SIUrvXII0OHHvvMTa56Pz7C0jCbnygAcRQRMU5DEz/DWfLwBf
oKAW50Rn3qsph6M0jH0hq3MfDQeLj2ZshJ/u0G8VxXmrSjxx22e4Ln9Jp/W2reucrIS7nh5g6dg7
aeCts8AzKTjymTK41AqxU4Dw5szaXpwxe2oa/r2ubRt0efugk7Tl+JNaxXczfcnZq6+LcQwOGfYa
p/5MZDz8sNJAXPTfDY61QoXETN03x4A04WwnnwY+4VVdzFcvme/jws23GcmXioUDzx3gin4IUbdR
K2te3rIutY794B7ZN8WXxiinm2aQ9yafT2yw2ZNvu9ekmSURxGULI5AcaJtGOEicHR6ft04gK48R
YIPGP+GJXa4+iMpEpPVWJTyVsaQCr3D8R6uK3gJwwTOOgDXUMZ6/UHlpynlXTmBtynx57wz1Evc1
UygjF61zBlcgpK+OnUFAH56IkFd5+tB2eWkrLMNZJD8wEnA04HPozJAalKB0row+I1M9yWKPAs7S
03DxsvWv5swOMkr67RT5454134fflZ9Z0a+5n97y2fX1vy/br7yTWFetfSKs54ki3Y07pZ/BYoNY
xoyzopf7Zkm5lUxuuC37Ztu2ztng165CdWmd7Wiw9CZc3pn7Clo5G8FrPOtBgtMa46xFI21Qso0A
vI9xJDrlcUYfMH3xl8RwZvYbQ3RcBkWE8LZL3fSeFJ+8mde6g2GNamndGXX4o5mX7DgVmGysWhE/
Fkl1sh2ca67OA1lmYxyGpLtbwpNpNuJMUGXT5vN0K2lrWBt9Fa5yR6Mo3ZHmEpNgPxfUkWwP8mjN
baGVTJ4piRwH4kz7mnHaTFKAbScjtKMTbYWuSk90PBLdp6d35va39aOR1ZtnX6XZ/RbCenTFk1ew
wWOMe49DNtxzytopaESI5yb90dbOyXA5r2VkhTyGXqTRhoDCTJ/NIqttsCT7oW/VthCMaJGIgaOy
IA8mD1CC9x53hEwKagU29ogdL3qjZ4E1dzIdXVXV+7zSAfbYDY/GN7RteDUyP6RzOchOZ7XgzgJ8
QGTSYoVYCPc3RxxyW6E7wN8Lrw6i9TrX32Cquo3ZjZijeg4IoPr9w9h4DzM9M2UW1qeIG8QOE3v0
mmTsLkaBozwd1ZHH9ckc6vk8CBh2kQVjMc4HeXar5NOaZLDFI0oNbMzwjr0cN49FeNe1iTMUIBVy
ITARDLDkgfmbFbUMrdIFrMQdyI3wg8al3A4uCcDcEKRl5EfpqZCDWEBvhEhyfdw4Jjp3MAQuxa7O
VHOfXnZZz/OWNmgabGdyF4OS2xA6cWK9O6WeJWZ+hQEP61DwdxQhlhvDgOVTD+2LhsEsbs1uHwCJ
6Mxuz01vKOYDDAUPfsI7lpiFFrpj0iAAMGSx/zkHlj52zCyX2zIrOB6Js9NbuEIHaJtB6gJZAUFr
8c5tuHdCvCcI4vPubLKZn73VbI+MgnFiTSBV8rvMHs4w75tDmMFAlGFrsti190p3O8vc+4AYdPRl
9dCUlthS4UxXD02wDOI8GaaEMk/a4TfO8JDnDXYLakjXZs+21w4prYKLANOfiCTGP1AggA8Wkgn+
Egy8EQAAq9K5BZx/8x1uSvzoKczUE0V9X9ZwTGMulXlk19hJMN3Gsa3tD4CirL1BBVAf2u1VCTSy
JgPLMX+FCuen87Lh9USXMi0PeQVsUdrNu9mSl9RfXbg4FYRN2HGGe7i1EWgIT+lQVz1xEfgWE7aC
r+mxdikWdiBph7GDO5BmzzIl/iO/M7gX2RTPjXtg7XnfVFa4tmKWTWZ5LEs2n9+sn2/d77+99P+F
l97GAv8XhXTzrt7/x9e3/+D2XX797/+5eu/SIv3FP/6rnf4f/9efRgLvD4yptgbfoWtiWUe7/NNI
4P6BkOyEkJQRpwFj/tNHYP1h8X+YJkYB16K6Dn3/nz4CmuApw7PMgDUdkL5/h6UHnVFbBf4mrXqh
h7shCEF8uyH69t+l1YAOH6cfQmfVKw6KymHdiEk73GEIN1eY6+n6Ht0Xv+v61QT9aq1CZ95MGaMw
yw4ayr0tmECcehEbVyJgjuvUG4c8HLnWwGMSSIe9q5mwXZWusxEQjGGyhKyM+zGKBtJLIx0hI4qo
1hIoNhIWe59izsVq6sxn/EGXyubcyhrW1hW2jxHO0L4ceBR05R2MHZ+srkf8Vdwo1yHPQ5IGicva
FHm5bIoGGpYc+3XJkc7jGIa79dWc8DZFybJ25uZN9Ea/ZR2WU//z2rFgCuNF0ZpMCYhVjcUmDPH9
0KoHtj1fNT7jDJQFdp1UBXdC9SSGxaZZ+o/OTrHbRsl4jtv5yq9cruu+I+HosoNohXgYiH5xqnTr
bR/K08KCoB/2simhiorsgkVqlQGzLxrWUJbXRWsWxYvygJ+F0Y/c7epNEaqzNTa7OLSpy+hbcjoh
fdSleLZmFu0T9Di2yv3DMvvjJuk4jM6OvY8I9JYBJboVjH4OYO3aFUWzY9WAPVm1x7FLjt/rRY/1
/LYxW1YRLs1HBuyQGsVrJLHTdZSZxSZ2cGHaZ2jAu7n3rlYFAGwwEV8SMeC9ny+450Ps0wmj+6oJ
HujkwqnbdvvMtE9+lfmPeNUvvaSAzJqAeg2m6REt5E9m3jxVjbq3RVcg62rHfZ8eqhb3HXhs42RW
C0n7EAJWZoPVjZgSlxICGVkpuj0IUdowfVhzMCN0p4xrecPjWa5MBPjbSBaHaTLubLNIn22NF4mn
fl0ZNFz3EZUQHqjJfZa4FlY6x1+Rt09vMbxFrChRb3sv3N1V+og3Jv6RTO11rKddrvYI2fzsIXPn
Nim6S+w5p47zInuP7cz50dQHSZ6EN5M+Wob6kMmy/nPWx86U82dkL/uC86jBudTT51N1n7rjLRT8
NTiqT4dT7KyPsyIbtpY+4EKifR31kXfm7FugOXISrqLPXh+MqxJEfTSxNBOcmnNOz50+Rvdtd/G+
D9byYMYYsPWBe+bkXYn4aJalvCD6YEjvxpeKUzopNb2PphCD83ucakYN3eprkzooZOU3h7N+ow/9
7CKrlZqqestpfzO6lXlt/dOkR4XA5mPjMj3gSd6ZssQjrwcLmwmDqVnuWB9eIQ0/WXoIaZlGvHma
bupKxZco8o6DoPZBMLtUeojJ++DQ6LGmZL7JmXOgjOdbn8lH6W+JA0C3G8MqSA8m9qBjBBxkZGoq
mJ4YnsUl1QOV/ru8vpF60OJUsOAcAB0Wvbm++rnQUpLpxofYTQ6p03NHEAVBtvYScYjmic5nKI+x
LeoRz2WWIzL0LGVzsiQ+DnesT4TcTv3ELbBiTmSiw+v7RGxe32u4q5T+p2CuFHN/kMyZEWU9ucMZ
kvnTZg5tRbMFlrdOmU89PahKaFhs++SBqCujofM8O8veY7Z1mHGN9C5g4k2YfKUegVPEMtjQzNmO
7ozi8MW0TFNfsUqZnwPm6IB5Oo2Jo8r3Xo/Z/UgPryfaD3qvGMEjCorM/tRRCDpO/ufErF4ys9fM
7kE0vgd6mHeD26zgxucw5c/jXcRLloIlVKrXAF5nUefjfI1+is2YRQEtwN2KOx48kRK0RtipLw5O
h5lmwnvK7r5Lflk6jJQqNFS0t43YOnV5piGHbnu9qpiujl5cpHqFgQmAr6jXGrNecHCOfDL1ykOw
+2j1EgSMWnSe2Is0ekGSsimx9cqE3Z31w2OLItmm9HqtAtV+ZknX35tsXBy9evlGs6W+d2/ptUzO
fkb5l16vawy9uAnZ4ARscky90on0cidhy6N7JCnVZvFDCz0pgJZlUK3XQoVeEMULq6LRmd5JYBN1
ZosUh/4G1CO4CMEhj7cNwKF8hdmBStSrZ9KXH7NeShFhvgi9pmrZV6V6cdXpFRYZgPiuYqsV6PVW
oBddGRsvPEvtNWEHNutlWKTXYup7QcamrNIrszhkeSbZokV6nUYXBH0JCVj8qAw34B1/xr0oQQBm
p4DfqWArJ/V6zpPBbiiIgGToj/kiWTjrZV6g13rTiDHe+gz0ui+gxsmczp1eA8qY227cRZeGDaFS
51YvDHO9OqwGF6452e2O4z7hVNaLQb/hSiqODXH6zayXkET4gATA1Hp09YqybfPnPuueMhOQ2/Qx
Zvd1hsg/AwdiPlz0orPUK8+ucG96dqC0nktqsliLCr0gTfSqdLTQQXhJtl6ieoM6Qv3oNmP+FrJl
rdm21jWEl2a8K7rsCJZm1EtZcP38Iv2UzYownprkRx8QgWKPm7DP7djrlpHPd3O2Pr9rakFuTfa/
hV4ExwA3QE2Baez6dSJQ3vzmtdDLYyXr50kNrJP1YrmK7S+MxNd0OkM+eiuiXcoWOmIbPbCVHthO
s4VvUfxZWGMiBIg4rYai4NMhJQx/wgd6yZ3odff3n+bwc4GYxIDISjz0XhM25INelZOJ3GW5Eizx
mUZmoYA4LONRBAPm8lFenNZ+idi9D5nSmXa9jK8PmQfTrtN0u1lz7qa+PU6A7/LUfxQlKCt+mEqT
8SoQeX4l8/Og8i/okf2aNdIV/D6F7Ur9tochuHW64GVqiTvDEGXpaLU82uHtBb4kM0ka+mh5gAgS
lcd7htRVC8jP5rGVAvYDD2htQvwVBIkptxu1Gle8dAs+E85Wx0riqss1KXACGWhpduAERHABINMB
FTTBi8+aMkg1xrBXgAedSnywQiGkApIQm+ilNGEUUrwDAgtsYWuj0tuaZBjVMc9l2IZUehH65qGZ
AuqJwR/C8OCE06Erh5qNSNynCY6jVT4tgBONDoJi3JHIrjVVsUsMDj72T99JaT4FvEjlRstpU7Qk
AaZnvwkvQ2A3e+x3u8oE0m7/HIA4TprmWIN15HZLKZhhgmxV+yWkY2dIt2PGhOyDhPS9n4MmRC6W
vBsAEgGOBFvHohGSZKSZkoXBimvTatIkE8f5e8tsUC+y8pPTApRSoYWfO0V7lOXuWs2tXDTB0rBG
eAgwLUVPoRQVxaAuHc28rIBfYjN5a/v2sW/gTaRJQnJu4QwbWMa6w6D6I0tegtqbsA7Oj2IafmIB
W1NkZm8CsJvFyKZOczgdgJyLJnMWmtFJjRJACqidUB923IF+Fn3GsU7+Mlr4nk61mNsoje8azf4s
p+CnO0O1KY5Bb2jdaqB80r1BiuqwglB4Wt6UAzRR/akucvF70ZzRqBjmFdjrn7Npv/mgSOHFPCSa
TVoCKQV6BK10cm9G8KV5AfbCk+YdaiT+BM04zYGdmpp6aoM/TTQHlTLiZ86sd7wonI7rVjLag02t
+QQgpkBSjRfnmmi2aqYpq9mARVFq8mqsGawKGKuBhWFVg2etMXO54FrZqm9czW8NYbqtplG8t6Bd
M1Jevma9NkBfI01/7ezwYoGDdTUXViLYrkjLvqSyexo0O9YTkvO5Z2/olDqV4GVlS59VWe8WzZ3N
NIE2abMbl8UBv1TotDScw6nVxFobdC25nC2HerQVTbWlm8FZmSGpG3i3GeDbaQ7uMk3CbTUTN220
YuTDyW0A5laAc8lO8HGy+nkDyIWMkH6hMrgvNW83nV0gZfWXzAR8bI/0mWs7K5JTBnnMfuZplj5M
wiVaPL65qLaDJvuWcM+4frSEjPAsNP4XDHATO5yCp5yLvYRSk2XEKlX9XEUX4XYlKZkKphJU4Ql8
CFaFYDhqTpYLetixp/RhiA0umrSzN1hQmh0WG/TUZHqPNL3YZLXiwXUEc1Yfe8t7UZp0HIjmuQF9
3IfOE7UJPysMxY+Gr4V5M7+rl4TDTnKhnvTOViAjSL5QrnIGdyMSfHrOvg3iy1gbN8RIKIPK7mQX
X4p2gVzms4QDVB/L5rn2xh/5/2HvTJrbRtI0/Fc6+jInMAAk1ojpiihxF7XLlq25IGRJBkDs+/Lr
50mRtkWVy1HV7INiYnioQ1EGiWQiM7/v3UgFi2t/pmclrhbBOQjSuuu8S/RiMzbYeyXjAW3hRBgp
B4Akfnb16s7bVivzQRt4+n07urcN47M7JFOCgq7LxEk45C3GEpdmoYCpRMAz4XMdVXejtGfelott
m3+t03gziPjOqb90xHoRdeo/E++i4hAxt8IeDe6o3+tMX3itgAAEb23PWvMxFNdG0cU3uFJgeOl/
VorhwoCwc1J126cOHCnw6MG30Y3qtF+rPLHReHJy2Tbuk1ZIaU53X43bjefkj31P6BMJWdSAGlwE
7H6uOuFuhrH4iOzPO0HKkywxbfrsYcsD2tuiOK/sUbp4kfnmVDQrMaZXaQ8vzBbG6jBEaNJYH43M
akFLPkuJ9FRJi3UbttNOIJ7GlwmXOeER/WPRPR1U6fBawYkz12HtP2kcL/Wgem5wXcrUzlkURauQ
FIg9WUkpZdDtx0WwILqWKnpLj94A4klwAG1VOt0VPtEdCHxBSjAeeGdWG9MiSEia0plmaIou/78Z
91c0PahBfulrMX2IH76Uh6Ke3b/Zt+Lsia6a9LocoWm2ZZs/jC3MCSYVBkIfHXEO2p4frTh1giE9
WgcNTxrHEjr/5lsrzp64GtQZR1UxpEAYYvydVhzuGm86cbqqo6+BgoTFBbkPbxUe8WiJGrGtigtS
MRs7o8R3BmYKlogk7ZUDtNXAUaY6ObgXoif0NR7YiTM81rwQ5XyIdu+haGzlRIzpc4RjFycPwz/H
jaifboPMp6neXlCGlae6c9GahrfhKdxKcsJY1dFCPGqa1nxCLT3jVIW7YNvnN4mi48QzE2OufxCx
uBKRoy7diF1/IJ/Mbd3wI8JUtI3SjQsu0Tz2CFDshhgz+jBcEdzXnw6NCrA2emdYBUBlpIe19MZw
I9zLHnvbs3wk+dAguWxW6MVw6/l5Mw2xIl9UVu7NG1j+J3aXJnemNxRTeiXBBRkcoNImS1frdJ9q
rMM2Pd6teck+1IuhX22dhnCkJrvX4RYZGetXGORrZwy1M7ru+dUYtBo7fJAstrU2rE3F/appXnYe
esOp3jpkIFr4DmeeosE2VJLTxMAxIMWLDLQwPzP9RMEuoEXq0EC3ySlr5tG2g0w3uMkahgSH6DjA
EbCqz3t0hYTkFdjLGd6UOHnjZHDjtSjHeKGPA91+b9tsumLTN4W/EmL8WuipvyTGGKf0yD/VulrM
UW8i/i91ErbM7LZOWwylKhQrKaF8SzgrtMXY0jv1CeJwS+RJ93WbCJYlpYBY4XhQVx0LhuHYrq0t
tp5FqdLnYipEKtgN1dX5toE3o7s6wfTwANRKfYbNVCzHz5z8lJVScaKKGv8s1jGvzPPxLMdO4oO1
/SS6JLnLGi29ybRhWbPmWjDHr5VKV271xL0eawWWXZD6c5ymYaTmhUIT42vZdtpF3+H7FcNtmtl1
a51zZLDOnSTEyKv08SFLl7oDBOfUiX1t2Ky+lqbg+RzR/ihwuGv09hN7DexK4U0rm2j7WJsJr771
83xTqVmDiQcUoBpYMOq0RWebp5FhgASV8Bu2DtSAukulLp3/TeUX2XqxZIe499qHWBAMi25ErFAy
UQiID3ZnSp11ypwaoCoPLRQIxbwcGm3eY0ILtNpixy2SK9/y/ieMDNmy295UKg7BiMhhEAfGDAOY
erYF7Q7wIGwrhew5QhRo/dQLH21rMegttXHzlZDKjJ1LfYwDWh9NqwIbVVJMjSg8EliajzVFXwH6
fRI727PUEfMks7VF2PGxTui4y7Ylg9qKmwUOKuqCL9HPUcMhhVYR3Fex0S/62qlO8EPrp1ZFiFUS
4IwQFBdDOsDAT4iq84n9bsEyHVvZmKqMQ22h9pW60BbKYJ2QQIsKwoVGjLvLXHjmfZNwzMr1FgfG
NP6kAygiO8KXpwriRTYQhBHY3cdEy56KHgsLo8EIso6J2QkI2exjZN2NomSnKMtgyZUrqE3+Oqxw
luzDZphneeJhcIAqnMMQWQ3kBhCcM0NVgV1byc+krLLOGqc5udgnDowNCCwemoQtRpK1SIK1N4qH
qqCTkQe2OWPlI8B0AdLdXdUuvpsd3vNYX7j3UWZX5x2GIKFeerdphtlmfem3rXej0l/LdBLT1KH6
mGwlIc4cQRXGmVUE7VVT0RK1MnWY21mzzJ0+XaAxZ3GVv7FtpYCaI356pFsPixJXtPlW5OPJ2PpE
67VDPMX3nlNgEl2kmQMLfYziRZBTBzqDRG8jbYZlQPFxlDFzDZ9tYTsySzye9bD/MgocGEo9WIDt
+yvfplr1QM/rEnBzNNBH+H36JTMQNXgJXLUQ0FD1SxTefkliWh6sgkaxLuGigCsY6N199yyL840C
7Wjdja7FgUY2yEVVLjHIX3ZD60IO8U9rka4dE7fGDKJaqOP/0ZWKeVtguGEzqUjAhFFi1FB6ynzV
QABKlGKupVjC6KA1abRua2/t+NV9ohmnRm5Pxx5+xGAs/SH+bLvX8igPgWPTtZfU7BtbLdi/ynPS
QJZNN5xWyMuKmZ5slyN9yibozlqvnHc23EWzXQy9yjm7hDmbDkvoTtdk492lDRk6ObHaPuzbPJlH
YXLp+nBOgmyN68CHuhA0BJ9tK45nSdQszIQnBMI9RHM/Q1AfJRA/gYMSDx60B9AhScjAHiHwBzIa
kpkkIhKWxk0HTNRKrCQANMFsJ1z3wCiaxFNMU3gw9gRkHIjEARarLx47PTBMAhyDCT8zSSI00VhM
s7rAmFSiN41aXMDlx4mU2leVCI8Yq2vX8LWpKXLi2aGdeqBBCW2SmSGGYkYI/KLPq81WYkcCEEkB
Oz7xMEVU6MtHEmcKAZzGiNayF5w3edDPyzSFHk9YcnzKAwVSJTGrAvDKlCiWZhNdnAuRTHEMuTGI
1dpEoYcUTsFeghD6CD/JBUZ5kBHZ8AbfshZh1rEBw9PGKWCFTRMi/oaSwpEYWwnYFoX3dJOiBTwl
2CnAcS6wnOoNeLg497bE63gqTjyJ4CVAeYnE9HqJ7rkS56Ny/qhUZ5HE/wrimmB9ppetxAb1UfsE
z+K2oXKnQKfRjHf2eRwOd4lEFsULxgjYGAE6+oCPig0K2bUWZpYZWTteh+ERzaRCYpYW4CVwVLuM
JZ5pSmQz08jh9gkmjoSoluoWz24wgFjiobGv3wTDiPpLYqWORE2rUHzOI8Ofby0XF1KJrTYSZQX8
2067YnvZyCoBTQ6OwNQNGgVELCsJT5YUlBa2rDFMig1DOxd+vLbzgV+RYoS4UPnUUZ9AfTopZcVC
FrCz8BLiy83mWaeoKbbbJ9x54ABR7ney7jGs6VbWQb2siPzQgWdGkeRRLEVWG00jOCHB0K5VWU+N
FFaWrLA0WWtlL1UX5RdGHPOqJXiWDFoajbH95F3WQv3s5na8xAsFFzRZylHS6bK0kzVe2cGPrhH0
8cvmjzWFoNrd67IuhK/7FMlKEVDInjph/XWgiLQCo5kjBIks/4nwWvgvXXeRjZ+Gl+qTFfJmKK/L
4tEq3PCsFAqGRLJibSldB4XWIvBcDIQw1xLvCRtf4CTloW+b+DyAcnhi13TwhzCupFxOmZot7GZf
7rOs9jX1HEcCrWlyFFw0IXDjKvwLX27yAINPVmVw1Ato7Gljddf05L8OGNsPCk7J/NoZWYzTLBfB
CtqyQ6fJT6Ci4oU1Ky3B1mSV52gOxKpU9DNz8J47tbkjRJU0WQUZqhKrV1igteuuiZY1YvIeJwpS
gnRoiVuU3p0J3VKIWyJEMN8uKLsDQbO1ttaoBlD6WDUm3G1U4JzL+p8TATQVLZuXFcb0Kljx88rB
B4ZcK55SvbjoEQEBR7CVxJY0EZMn0hGRcUjcxDSyipuxcD/HftN/cpxrowMHy8de3YR+BgnRG8mE
d0hb6DuxVEfFvxZSWzfGJkrd9gPQ2kmAVdiqwGz+BAfbbEX3AqG1hQe1UBnytDV9bGDiqc0J+6NA
roZcWixSLe/W5TQ0a3SshYVjMhjUIo01FBWNvRSV9AiznerMjNpbb0gu/NLMV32OyWuRuJdjg9nv
yxinIbyo1G/x+xkrdrurgCLKS4AroVgEM+AkD9Mkfsm6sr7qln0zpJq3IX4UBpr2AYTMX2XxeOfg
JYCdazEPPQJFBMQgHAtmyFi8s2zBHqefhipysVLH+c0GkTiLK3Huoiek090Xc8unxVgQq1qSaoDd
cesvEqSSpwMqPgX5hZcZGud0rNvKli24UruWNCmGDJe065iT7jwdMUYKVX0F0ylet5a5GQe+m4OO
UvdIT1XS5qPne+oirO0HQT/6pMg7sWqKyl9t8bTGGv5CKWpnWql4e9djDwsNDZmw227q+CROe7Hu
zGxQ45luhPqJbhXW0jS6cC6U/iN6OFSm6vBB+kKeG3F57dDfG3sOx5Us5pRyfDTN+INi+fYZGTSb
2sEsycU7VrOogzxC2bFUnw2CwQdm2DideTuaKbeFdfOiJCKexl10XkJcghfcruNBnmxqWFp+r16S
sxsHW/9K89oT5ALuwu8zmGo0n5wQEy8SAZdxDiu1RTzNdux9bXHGb8h9vR9KIGK7hbYf4Hp34tnb
jRhif2UWUT4Lxu0y9sfHsYgvYgvLtr7A3Q6tzBOhNYHkca2zsGtnrlOdEsFGKkCob5AZ49NWZo+a
x1qcwCEcQ0ahp0g9J0PsirOyttBE+9U0SFM3gzXPxKxraTUPqneVeviZGc7ctCJ/FdpEV6AFDWGG
YlO5NHFrnNYJ66OhundKbJXrKhXDadqIcx4TihaPRaljO5yKAV5q0sfrBs4ETnvZFObyFiJyGC5e
SpuXRUzPtlcl8vLTqrM2wZCHS7Mfnji7rLQoSOZ2ZCUzYWk1SIRKrZw8pLpFbaVTQ9e6+mwaQTDt
sJma+h0ahiwUl5lWaudBMJC9pM9jtxuekbbehU2IsmnLHlhQI4RWgNAnWDHvI5zUmAdFh9FzqKJj
TUMEZ1qPfGWM80ul47jrOZAlE1PbeWX8nyGr7W9EksnmL32va0IghpvnqkEp+tt/74wx5LtXWYiN
Uvbv/dGvL7Rnse3ob4+Y6tfyG2A7mr4msmnS+/XAQ+flK718319dIX6ow7p5giBnCHx08HEhWFF9
ecE/w0fN37+t6RONdYOWHGw3+eJtPu/VCP3ZGPz69naD+eu/ObiBh6cE4WNY1WX4WL8eAgO3E8xn
/sogvLnGq0EwJzbWBqapsa/JF5ZBrwbBntCBcW3+s3tXvv2+BoHGpPsXZ8KvBkG1VFNXNYsfnBe9
3INBcHV6TMy49zoImkYD+NiZYE00Qj1o8cLvfHkdDIImJqrhmDjcaLtReHePgwbxdDc93yxTf1wT
fjUTLB0vD1Xou7uEEvtqJrgTmzQdy3LN/UzYNf3f0Zog5PN6/EwwDM2wHftwMdC0ie5A8LXNHzPk
fS0GWFCJ/8CKaEFrtjVzvy0cTgEGwTEAQ4Bi3utz4OBOduwUMCZIenkQaDj8ZDFwJq7hSMu43VR7
R/Nf0sjfInF/cjD480XA4GBAirZq7Je6P8wA+Y4JSPd9bN7ZY0AAOB5wxx0MxASw0cTf7qczgMdA
EwyAKdeI93X3rsPyrR77BAh7YiJ8sLDOONgCNINjIR574t3dt/TgA7g97lfXJzgJWkzvN3Nen9BB
Ui1Wxvf2c4NNW7uzyBHbvphw8FEFFpg/2/Y5+4C0A8Dvn6r3tN4h29n9JEfcvTZxHX5bW1O/L2iv
Dj0UQjYCcNvR3t1vzwJ1/ITHF5Vjg75fzKklXt+7mGAr6brC2Z8H392p1/hJpMrf3vC0ieUYuIPp
P872rweB/dBlRzSdH1vB+1ryTVs9etNXEcNBxTNw1n15MdkPxwACDDWiFLy9r5vfmwMft+6rLAGc
+JgGuyXgzWNgTSyNI59rvb+Ch4Xr2DVAZXNz5WFnf+J/89NbExWXDcJ9dh/0jlb/n9DO/u6zL9wJ
x3yqWg7zu9fhvLfYGW0L32i8Ol9e7236y+Oe6/4H5oBKd8P5vgUePgAMkoCZp7HQ7F5/o/D5C/Pl
e2t1GoTx00tTNXyuftZ7/bM/+NZP/OP7+17i+ulf/5Q904M/lD3W3Wc/f2c5/nZQF730O1+9+a3/
+fI5+3++v8E/fvTBZ327q2//c4WX1kP5iMLp5aP3X3OnXf79S0l8cfi62fmy1f/4Iv/658HXfLUC
/Oq6v9REfx+Bf+/av6B4Hn3lJH9I35BHX3a8Y8djniARf1BusuTBTx9eD/e+jj72AxZl2MShcvec
Po/hwz+Qvr1xtt93Lo/9nDO6+k1ycAO7g/HRF0aH+Ia3q+36K0dfOUu+POA+c/Cldy3MYy99Lp+r
5+r1lfdV0rFXvgqfn5IsPYAh9h34Yy/9e/52buwPNsde+ENTPT6kB+Msdg2So69cyisgSv0d9+V/
/P4U+s+vx3zfiz32Uz4mb5nj+0r/2AvLp7LODr7xrn967IX/PMXxyJXw7iGOn//x9F+/Z9WhrcUe
Cjv2i9+Gj2F8MFO+N5OOvjTPOp7aB4vs96PLry/+s/31OxD5x133G8D4s392eKSQf/EYPz+Uv/0v
AAAA//8=</cx:binary>
              </cx:geoCache>
            </cx:geography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24606</xdr:colOff>
      <xdr:row>28</xdr:row>
      <xdr:rowOff>138110</xdr:rowOff>
    </xdr:from>
    <xdr:to>
      <xdr:col>8</xdr:col>
      <xdr:colOff>870857</xdr:colOff>
      <xdr:row>56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B306014-A67E-42D8-B9E0-711F55D7E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55562</xdr:colOff>
      <xdr:row>2</xdr:row>
      <xdr:rowOff>20637</xdr:rowOff>
    </xdr:from>
    <xdr:to>
      <xdr:col>15</xdr:col>
      <xdr:colOff>293687</xdr:colOff>
      <xdr:row>27</xdr:row>
      <xdr:rowOff>138112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4B0A214-C027-4993-897A-267D27A2DA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26987</xdr:colOff>
      <xdr:row>12</xdr:row>
      <xdr:rowOff>7937</xdr:rowOff>
    </xdr:from>
    <xdr:to>
      <xdr:col>12</xdr:col>
      <xdr:colOff>0</xdr:colOff>
      <xdr:row>25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0CD3793-A66D-43FA-B75C-8CC27750A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9</xdr:row>
      <xdr:rowOff>32278</xdr:rowOff>
    </xdr:from>
    <xdr:to>
      <xdr:col>4</xdr:col>
      <xdr:colOff>638175</xdr:colOff>
      <xdr:row>33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93F7586-A771-4972-997E-7438F8C46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26986</xdr:colOff>
      <xdr:row>4</xdr:row>
      <xdr:rowOff>23812</xdr:rowOff>
    </xdr:from>
    <xdr:to>
      <xdr:col>12</xdr:col>
      <xdr:colOff>507999</xdr:colOff>
      <xdr:row>25</xdr:row>
      <xdr:rowOff>31750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44B47B1-0546-455B-815E-3FE8A5F367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58737</xdr:colOff>
      <xdr:row>2</xdr:row>
      <xdr:rowOff>46038</xdr:rowOff>
    </xdr:from>
    <xdr:to>
      <xdr:col>11</xdr:col>
      <xdr:colOff>595312</xdr:colOff>
      <xdr:row>19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B985020-34A0-48EC-B414-570E7C4CE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186690</xdr:rowOff>
    </xdr:from>
    <xdr:to>
      <xdr:col>5</xdr:col>
      <xdr:colOff>266700</xdr:colOff>
      <xdr:row>16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FF3EF21-3DC2-4BA6-90EC-288EE3C71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60960</xdr:rowOff>
    </xdr:from>
    <xdr:to>
      <xdr:col>8</xdr:col>
      <xdr:colOff>0</xdr:colOff>
      <xdr:row>20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73E829-F42C-405A-856F-68833A7452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6349</xdr:colOff>
      <xdr:row>3</xdr:row>
      <xdr:rowOff>41274</xdr:rowOff>
    </xdr:from>
    <xdr:to>
      <xdr:col>10</xdr:col>
      <xdr:colOff>311150</xdr:colOff>
      <xdr:row>17</xdr:row>
      <xdr:rowOff>117474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065D48B5-D166-40C3-A297-A3403E0CB9C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52369" y="567054"/>
              <a:ext cx="4465321" cy="25298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33336</xdr:rowOff>
    </xdr:from>
    <xdr:to>
      <xdr:col>8</xdr:col>
      <xdr:colOff>514350</xdr:colOff>
      <xdr:row>35</xdr:row>
      <xdr:rowOff>57149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C02D6E5-9A75-4731-A827-F9B66244E7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103186</xdr:colOff>
      <xdr:row>2</xdr:row>
      <xdr:rowOff>-1</xdr:rowOff>
    </xdr:from>
    <xdr:to>
      <xdr:col>12</xdr:col>
      <xdr:colOff>595311</xdr:colOff>
      <xdr:row>19</xdr:row>
      <xdr:rowOff>150813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77DEBBB-43E5-4DA7-B2FA-5504DA278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2</xdr:row>
      <xdr:rowOff>34925</xdr:rowOff>
    </xdr:from>
    <xdr:to>
      <xdr:col>14</xdr:col>
      <xdr:colOff>393700</xdr:colOff>
      <xdr:row>20</xdr:row>
      <xdr:rowOff>23814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3AE2627-76B7-4CB1-80A7-115EBAA2E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49213</xdr:colOff>
      <xdr:row>2</xdr:row>
      <xdr:rowOff>17463</xdr:rowOff>
    </xdr:from>
    <xdr:to>
      <xdr:col>13</xdr:col>
      <xdr:colOff>609600</xdr:colOff>
      <xdr:row>30</xdr:row>
      <xdr:rowOff>139701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90BBAA1-BA1B-48F1-9AB8-7118D914C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23813</xdr:rowOff>
    </xdr:from>
    <xdr:to>
      <xdr:col>6</xdr:col>
      <xdr:colOff>119063</xdr:colOff>
      <xdr:row>31</xdr:row>
      <xdr:rowOff>72838</xdr:rowOff>
    </xdr:to>
    <xdr:pic>
      <xdr:nvPicPr>
        <xdr:cNvPr id="2" name="Immagine 1" descr="Immagine che contiene mappa&#10;&#10;Descrizione generata automaticamente">
          <a:extLst>
            <a:ext uri="{FF2B5EF4-FFF2-40B4-BE49-F238E27FC236}">
              <a16:creationId xmlns:a16="http://schemas.microsoft.com/office/drawing/2014/main" id="{87C9BFC1-ACBE-4DF2-9556-A20B30852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7188"/>
          <a:ext cx="3786188" cy="48734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3593-3878-4698-BBF5-816622920651}">
  <sheetPr>
    <pageSetUpPr fitToPage="1"/>
  </sheetPr>
  <dimension ref="A1:O41"/>
  <sheetViews>
    <sheetView tabSelected="1" zoomScale="80" zoomScaleNormal="80" workbookViewId="0">
      <selection activeCell="A2" sqref="A2"/>
    </sheetView>
  </sheetViews>
  <sheetFormatPr defaultColWidth="8.5546875" defaultRowHeight="13.8" x14ac:dyDescent="0.3"/>
  <cols>
    <col min="1" max="1" width="40.5546875" style="2" customWidth="1"/>
    <col min="2" max="2" width="7.6640625" style="2" customWidth="1"/>
    <col min="3" max="7" width="9.33203125" style="2" customWidth="1"/>
    <col min="8" max="8" width="7.6640625" style="2" customWidth="1"/>
    <col min="9" max="9" width="1.44140625" style="2" customWidth="1"/>
    <col min="10" max="11" width="10.6640625" style="2" customWidth="1"/>
    <col min="12" max="12" width="19.6640625" style="2" customWidth="1"/>
    <col min="13" max="13" width="21.33203125" style="2" customWidth="1"/>
    <col min="14" max="16384" width="8.5546875" style="2"/>
  </cols>
  <sheetData>
    <row r="1" spans="1:15" x14ac:dyDescent="0.3">
      <c r="A1" s="1" t="s">
        <v>0</v>
      </c>
    </row>
    <row r="2" spans="1:1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5" ht="50.7" customHeight="1" x14ac:dyDescent="0.3">
      <c r="B3" s="4"/>
      <c r="C3" s="4"/>
      <c r="D3" s="4"/>
      <c r="E3" s="4"/>
      <c r="F3" s="4"/>
      <c r="G3" s="4"/>
      <c r="H3" s="4" t="s">
        <v>1</v>
      </c>
      <c r="I3" s="4"/>
      <c r="J3" s="4" t="s">
        <v>2</v>
      </c>
      <c r="K3" s="5" t="s">
        <v>3</v>
      </c>
    </row>
    <row r="4" spans="1:15" x14ac:dyDescent="0.3">
      <c r="A4" s="6"/>
      <c r="B4" s="7">
        <v>2010</v>
      </c>
      <c r="C4" s="7">
        <v>2015</v>
      </c>
      <c r="D4" s="7">
        <v>2018</v>
      </c>
      <c r="E4" s="7">
        <v>2019</v>
      </c>
      <c r="F4" s="7">
        <v>2020</v>
      </c>
      <c r="G4" s="7">
        <v>2021</v>
      </c>
      <c r="H4" s="7">
        <v>2021</v>
      </c>
      <c r="I4" s="7"/>
      <c r="J4" s="7" t="s">
        <v>4</v>
      </c>
      <c r="K4" s="7" t="s">
        <v>4</v>
      </c>
      <c r="L4" s="108"/>
      <c r="M4" s="108"/>
    </row>
    <row r="5" spans="1:15" x14ac:dyDescent="0.3">
      <c r="A5" s="260"/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108"/>
      <c r="M5" s="108"/>
    </row>
    <row r="6" spans="1:15" x14ac:dyDescent="0.3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5" x14ac:dyDescent="0.3">
      <c r="A7" s="8" t="s">
        <v>6</v>
      </c>
      <c r="B7" s="9">
        <v>248.59879999999998</v>
      </c>
      <c r="C7" s="9">
        <v>285.25</v>
      </c>
      <c r="D7" s="9">
        <v>238.71561999999997</v>
      </c>
      <c r="E7" s="9">
        <v>241.3</v>
      </c>
      <c r="F7" s="10">
        <v>242.96014400000001</v>
      </c>
      <c r="G7" s="10">
        <v>257.72701859217602</v>
      </c>
      <c r="H7" s="9">
        <v>3.5817757495896174</v>
      </c>
      <c r="I7" s="9"/>
      <c r="J7" s="11">
        <v>6.0779000000000032</v>
      </c>
      <c r="K7" s="11">
        <v>3.4285000000000108</v>
      </c>
      <c r="L7" s="138"/>
      <c r="M7" s="89"/>
      <c r="O7" s="89"/>
    </row>
    <row r="8" spans="1:15" x14ac:dyDescent="0.3">
      <c r="A8" s="8" t="s">
        <v>7</v>
      </c>
      <c r="B8" s="9">
        <v>231.36659</v>
      </c>
      <c r="C8" s="9">
        <v>191.16900000000001</v>
      </c>
      <c r="D8" s="9">
        <v>184.4291475</v>
      </c>
      <c r="E8" s="9">
        <v>186.6</v>
      </c>
      <c r="F8" s="10">
        <v>187.33800299999999</v>
      </c>
      <c r="G8" s="10">
        <v>198.36097109651996</v>
      </c>
      <c r="H8" s="9">
        <v>2.7567327625157683</v>
      </c>
      <c r="I8" s="9"/>
      <c r="J8" s="11">
        <v>5.883999999999987</v>
      </c>
      <c r="K8" s="11">
        <v>5.2580847290640271</v>
      </c>
      <c r="L8" s="138"/>
      <c r="M8" s="89"/>
      <c r="O8" s="89"/>
    </row>
    <row r="9" spans="1:15" x14ac:dyDescent="0.3">
      <c r="A9" s="8" t="s">
        <v>8</v>
      </c>
      <c r="B9" s="9">
        <v>2408.0541800000001</v>
      </c>
      <c r="C9" s="9">
        <v>2964.3</v>
      </c>
      <c r="D9" s="9">
        <v>3155.9299440000004</v>
      </c>
      <c r="E9" s="9">
        <v>3209.8</v>
      </c>
      <c r="F9" s="10">
        <v>3193.59051</v>
      </c>
      <c r="G9" s="10">
        <v>3299.8369229846062</v>
      </c>
      <c r="H9" s="9">
        <v>45.85966940101595</v>
      </c>
      <c r="I9" s="9"/>
      <c r="J9" s="11">
        <v>3.3268639999999934</v>
      </c>
      <c r="K9" s="11">
        <v>3.3268639999999716</v>
      </c>
      <c r="L9" s="76"/>
      <c r="M9" s="89"/>
      <c r="O9" s="89"/>
    </row>
    <row r="10" spans="1:15" ht="15" x14ac:dyDescent="0.3">
      <c r="A10" s="8" t="s">
        <v>9</v>
      </c>
      <c r="B10" s="9">
        <v>2029.5047337217989</v>
      </c>
      <c r="C10" s="9">
        <v>2232.4102750219927</v>
      </c>
      <c r="D10" s="9">
        <v>2292.9876480000003</v>
      </c>
      <c r="E10" s="9">
        <v>2362.1999999999998</v>
      </c>
      <c r="F10" s="10">
        <v>2153.6177400000001</v>
      </c>
      <c r="G10" s="10">
        <v>2354.0420213553598</v>
      </c>
      <c r="H10" s="9">
        <v>32.715431512237714</v>
      </c>
      <c r="I10" s="9"/>
      <c r="J10" s="11">
        <v>9.3063999999999822</v>
      </c>
      <c r="K10" s="11">
        <v>7.1281625996693183</v>
      </c>
      <c r="L10" s="138"/>
      <c r="M10" s="89"/>
      <c r="O10" s="89"/>
    </row>
    <row r="11" spans="1:15" ht="26.1" customHeight="1" x14ac:dyDescent="0.3">
      <c r="A11" s="12" t="s">
        <v>10</v>
      </c>
      <c r="B11" s="9">
        <v>464.64610932095098</v>
      </c>
      <c r="C11" s="9">
        <v>552.20000000000005</v>
      </c>
      <c r="D11" s="9">
        <v>583.86866999999995</v>
      </c>
      <c r="E11" s="9">
        <v>602.70000000000005</v>
      </c>
      <c r="F11" s="10">
        <v>607.5306405</v>
      </c>
      <c r="G11" s="10">
        <v>637.59733189834503</v>
      </c>
      <c r="H11" s="9">
        <v>8.8610448135058792</v>
      </c>
      <c r="I11" s="9"/>
      <c r="J11" s="11">
        <v>4.9490000000000052</v>
      </c>
      <c r="K11" s="11">
        <v>1.9069999999999894</v>
      </c>
      <c r="L11" s="138"/>
      <c r="M11" s="89"/>
      <c r="O11" s="89"/>
    </row>
    <row r="12" spans="1:15" ht="15" x14ac:dyDescent="0.3">
      <c r="A12" s="8" t="s">
        <v>11</v>
      </c>
      <c r="B12" s="9">
        <v>196.922337183</v>
      </c>
      <c r="C12" s="9">
        <v>196.2</v>
      </c>
      <c r="D12" s="9">
        <v>212.73338799999999</v>
      </c>
      <c r="E12" s="9">
        <v>212.1</v>
      </c>
      <c r="F12" s="10">
        <v>215.50526550000001</v>
      </c>
      <c r="G12" s="10">
        <v>232.631899959816</v>
      </c>
      <c r="H12" s="9">
        <v>3.2330149256703575</v>
      </c>
      <c r="I12" s="9"/>
      <c r="J12" s="11">
        <v>7.9471999999999943</v>
      </c>
      <c r="K12" s="11">
        <v>4.335200000000011</v>
      </c>
      <c r="L12" s="138"/>
      <c r="M12" s="89"/>
      <c r="O12" s="89"/>
    </row>
    <row r="13" spans="1:15" x14ac:dyDescent="0.3">
      <c r="A13" s="8" t="s">
        <v>12</v>
      </c>
      <c r="B13" s="9">
        <v>155</v>
      </c>
      <c r="C13" s="9">
        <v>165.6</v>
      </c>
      <c r="D13" s="9">
        <v>188.44249600000001</v>
      </c>
      <c r="E13" s="9">
        <v>190.7</v>
      </c>
      <c r="F13" s="10">
        <v>195.11089100000001</v>
      </c>
      <c r="G13" s="10">
        <v>215.31345309770398</v>
      </c>
      <c r="H13" s="9">
        <v>2.99233083546472</v>
      </c>
      <c r="I13" s="9"/>
      <c r="J13" s="11">
        <v>10.354399999999988</v>
      </c>
      <c r="K13" s="11">
        <v>6.6688999999999945</v>
      </c>
      <c r="L13" s="138"/>
      <c r="M13" s="89"/>
      <c r="O13" s="89"/>
    </row>
    <row r="14" spans="1:15" s="18" customFormat="1" x14ac:dyDescent="0.3">
      <c r="A14" s="13" t="s">
        <v>13</v>
      </c>
      <c r="B14" s="14">
        <v>5736.1027502257484</v>
      </c>
      <c r="C14" s="14">
        <v>6589.1442750219931</v>
      </c>
      <c r="D14" s="14">
        <v>6857.1069135000007</v>
      </c>
      <c r="E14" s="14">
        <v>7005.4</v>
      </c>
      <c r="F14" s="15">
        <v>6795.6531939999995</v>
      </c>
      <c r="G14" s="15">
        <v>7195.5096189845262</v>
      </c>
      <c r="H14" s="16">
        <v>100</v>
      </c>
      <c r="I14" s="14"/>
      <c r="J14" s="17">
        <v>5.8840028113495677</v>
      </c>
      <c r="K14" s="17">
        <v>4.5756816274296206</v>
      </c>
      <c r="L14" s="85"/>
      <c r="M14" s="108"/>
      <c r="O14" s="108"/>
    </row>
    <row r="15" spans="1:15" s="18" customFormat="1" x14ac:dyDescent="0.3">
      <c r="A15" s="13" t="s">
        <v>14</v>
      </c>
      <c r="B15" s="19">
        <v>11.917316594768559</v>
      </c>
      <c r="C15" s="19">
        <v>11.972195244314234</v>
      </c>
      <c r="D15" s="19">
        <v>11.979614874589513</v>
      </c>
      <c r="E15" s="19">
        <v>12.270499135732338</v>
      </c>
      <c r="F15" s="19">
        <v>11.989714406249886</v>
      </c>
      <c r="G15" s="19">
        <v>11.922061239718175</v>
      </c>
      <c r="H15" s="20" t="s">
        <v>15</v>
      </c>
      <c r="I15" s="21"/>
      <c r="J15" s="20" t="s">
        <v>15</v>
      </c>
      <c r="K15" s="20" t="s">
        <v>15</v>
      </c>
    </row>
    <row r="16" spans="1:15" x14ac:dyDescent="0.3">
      <c r="A16" s="8"/>
      <c r="B16" s="22"/>
      <c r="C16" s="22"/>
      <c r="D16" s="22"/>
      <c r="E16" s="22"/>
      <c r="F16" s="22"/>
      <c r="G16" s="22"/>
      <c r="H16" s="23"/>
      <c r="I16" s="22"/>
      <c r="J16" s="24"/>
      <c r="K16" s="24"/>
    </row>
    <row r="17" spans="1:14" x14ac:dyDescent="0.3">
      <c r="A17" s="8" t="s">
        <v>16</v>
      </c>
      <c r="B17" s="8"/>
      <c r="C17" s="25"/>
      <c r="D17" s="25"/>
      <c r="E17" s="25"/>
      <c r="F17" s="25"/>
      <c r="G17" s="25"/>
      <c r="H17" s="25"/>
      <c r="I17" s="8"/>
      <c r="J17" s="26"/>
      <c r="K17" s="26"/>
    </row>
    <row r="18" spans="1:14" x14ac:dyDescent="0.3">
      <c r="A18" s="8" t="s">
        <v>17</v>
      </c>
      <c r="B18" s="9">
        <v>7</v>
      </c>
      <c r="C18" s="9">
        <v>7.5</v>
      </c>
      <c r="D18" s="9">
        <v>7.9567799999999984</v>
      </c>
      <c r="E18" s="9">
        <v>8.1999999999999993</v>
      </c>
      <c r="F18" s="139">
        <v>8.3482559999999992</v>
      </c>
      <c r="G18" s="139">
        <v>9.7514058237119983</v>
      </c>
      <c r="H18" s="9">
        <v>0.18316346020794561</v>
      </c>
      <c r="I18" s="9"/>
      <c r="J18" s="11">
        <v>16.80769999999999</v>
      </c>
      <c r="K18" s="27">
        <v>11.402999999999993</v>
      </c>
      <c r="L18" s="138"/>
      <c r="M18" s="139"/>
      <c r="N18" s="139"/>
    </row>
    <row r="19" spans="1:14" x14ac:dyDescent="0.3">
      <c r="A19" s="8" t="s">
        <v>18</v>
      </c>
      <c r="B19" s="9">
        <v>141</v>
      </c>
      <c r="C19" s="9">
        <v>183.6</v>
      </c>
      <c r="D19" s="9">
        <v>186.45263399999999</v>
      </c>
      <c r="E19" s="9">
        <v>182.9</v>
      </c>
      <c r="F19" s="139">
        <v>171.92600000000002</v>
      </c>
      <c r="G19" s="139">
        <v>188.64167727600002</v>
      </c>
      <c r="H19" s="9">
        <v>3.5433108798819308</v>
      </c>
      <c r="I19" s="9"/>
      <c r="J19" s="11">
        <v>9.7226000000000035</v>
      </c>
      <c r="K19" s="27">
        <v>5.299999999999998</v>
      </c>
      <c r="L19" s="138"/>
      <c r="M19" s="139"/>
      <c r="N19" s="139"/>
    </row>
    <row r="20" spans="1:14" x14ac:dyDescent="0.3">
      <c r="A20" s="8" t="s">
        <v>19</v>
      </c>
      <c r="B20" s="9">
        <v>287.25</v>
      </c>
      <c r="C20" s="9">
        <v>300.89999999999998</v>
      </c>
      <c r="D20" s="9">
        <v>282.56235839999994</v>
      </c>
      <c r="E20" s="9">
        <v>293.3</v>
      </c>
      <c r="F20" s="139">
        <v>297.6995</v>
      </c>
      <c r="G20" s="139">
        <v>323.92295585649998</v>
      </c>
      <c r="H20" s="9">
        <v>6.0843380439762171</v>
      </c>
      <c r="I20" s="9"/>
      <c r="J20" s="11">
        <v>8.8086999999999946</v>
      </c>
      <c r="K20" s="27">
        <v>8.6999999999999993</v>
      </c>
      <c r="L20" s="138"/>
      <c r="M20" s="139"/>
      <c r="N20" s="139"/>
    </row>
    <row r="21" spans="1:14" s="29" customFormat="1" ht="27.6" x14ac:dyDescent="0.3">
      <c r="A21" s="28" t="s">
        <v>20</v>
      </c>
      <c r="B21" s="9">
        <v>1108</v>
      </c>
      <c r="C21" s="9">
        <v>1188.4000000000001</v>
      </c>
      <c r="D21" s="9">
        <v>1457.9</v>
      </c>
      <c r="E21" s="9">
        <v>1562.6149818140541</v>
      </c>
      <c r="F21" s="139">
        <v>802.29806119852219</v>
      </c>
      <c r="G21" s="139">
        <v>991.15902480465434</v>
      </c>
      <c r="H21" s="9">
        <v>18.617225032118125</v>
      </c>
      <c r="I21" s="9"/>
      <c r="J21" s="11">
        <v>23.540000000000003</v>
      </c>
      <c r="K21" s="27">
        <v>13.942254567411021</v>
      </c>
      <c r="L21" s="138"/>
      <c r="M21" s="139"/>
      <c r="N21" s="139"/>
    </row>
    <row r="22" spans="1:14" x14ac:dyDescent="0.3">
      <c r="A22" s="8" t="s">
        <v>21</v>
      </c>
      <c r="B22" s="9">
        <v>293.96655393433997</v>
      </c>
      <c r="C22" s="9">
        <v>296.5</v>
      </c>
      <c r="D22" s="9">
        <v>326.71662159999994</v>
      </c>
      <c r="E22" s="9">
        <v>335.2</v>
      </c>
      <c r="F22" s="139">
        <v>312.13824</v>
      </c>
      <c r="G22" s="139">
        <v>360.11045396736006</v>
      </c>
      <c r="H22" s="9">
        <v>6.7640582289505833</v>
      </c>
      <c r="I22" s="9"/>
      <c r="J22" s="11">
        <v>15.368900000000021</v>
      </c>
      <c r="K22" s="27">
        <v>7.4240000000000128</v>
      </c>
      <c r="L22" s="138"/>
      <c r="M22" s="139"/>
      <c r="N22" s="139"/>
    </row>
    <row r="23" spans="1:14" s="29" customFormat="1" ht="27.6" x14ac:dyDescent="0.3">
      <c r="A23" s="28" t="s">
        <v>22</v>
      </c>
      <c r="B23" s="9">
        <v>231.9</v>
      </c>
      <c r="C23" s="9">
        <v>1511.7</v>
      </c>
      <c r="D23" s="9">
        <v>2233</v>
      </c>
      <c r="E23" s="9">
        <v>2185</v>
      </c>
      <c r="F23" s="139">
        <v>2205.5827972055977</v>
      </c>
      <c r="G23" s="139">
        <v>2536.8613333458784</v>
      </c>
      <c r="H23" s="9">
        <v>47.650596055953571</v>
      </c>
      <c r="I23" s="9"/>
      <c r="J23" s="11">
        <v>15.019999999999998</v>
      </c>
      <c r="K23" s="27">
        <v>9.2758174894906205</v>
      </c>
      <c r="L23" s="138"/>
      <c r="M23" s="139"/>
      <c r="N23" s="139"/>
    </row>
    <row r="24" spans="1:14" x14ac:dyDescent="0.3">
      <c r="A24" s="8" t="s">
        <v>23</v>
      </c>
      <c r="B24" s="9">
        <v>53</v>
      </c>
      <c r="C24" s="9">
        <v>59.4</v>
      </c>
      <c r="D24" s="9">
        <v>60.79392</v>
      </c>
      <c r="E24" s="9">
        <v>62.7</v>
      </c>
      <c r="F24" s="139">
        <v>56.147849999999998</v>
      </c>
      <c r="G24" s="139">
        <v>64.312758051300008</v>
      </c>
      <c r="H24" s="9">
        <v>1.2080050315974245</v>
      </c>
      <c r="I24" s="9"/>
      <c r="J24" s="11">
        <v>14.541800000000018</v>
      </c>
      <c r="K24" s="27">
        <v>8.8530000000000086</v>
      </c>
      <c r="L24" s="138"/>
      <c r="M24" s="139"/>
      <c r="N24" s="139"/>
    </row>
    <row r="25" spans="1:14" x14ac:dyDescent="0.3">
      <c r="A25" s="8" t="s">
        <v>24</v>
      </c>
      <c r="B25" s="9">
        <v>177</v>
      </c>
      <c r="C25" s="9">
        <v>169.4</v>
      </c>
      <c r="D25" s="9">
        <v>182.5171</v>
      </c>
      <c r="E25" s="9">
        <v>186.1</v>
      </c>
      <c r="F25" s="139">
        <v>180.87803400000001</v>
      </c>
      <c r="G25" s="139">
        <v>206.890284947574</v>
      </c>
      <c r="H25" s="9">
        <v>3.886079726295339</v>
      </c>
      <c r="I25" s="9"/>
      <c r="J25" s="11">
        <v>14.381099999999995</v>
      </c>
      <c r="K25" s="27">
        <v>3.9074000000000102</v>
      </c>
      <c r="L25" s="138"/>
      <c r="M25" s="139"/>
      <c r="N25" s="139"/>
    </row>
    <row r="26" spans="1:14" ht="15.6" customHeight="1" x14ac:dyDescent="0.3">
      <c r="A26" s="8" t="s">
        <v>25</v>
      </c>
      <c r="B26" s="9">
        <v>309.76407288063405</v>
      </c>
      <c r="C26" s="9">
        <v>343.9</v>
      </c>
      <c r="D26" s="9">
        <v>355.82246099999998</v>
      </c>
      <c r="E26" s="9">
        <v>370.7</v>
      </c>
      <c r="F26" s="139">
        <v>273.854625</v>
      </c>
      <c r="G26" s="139">
        <v>310.54265525662504</v>
      </c>
      <c r="H26" s="9">
        <v>5.8330120094739817</v>
      </c>
      <c r="I26" s="9"/>
      <c r="J26" s="11">
        <v>13.396900000000015</v>
      </c>
      <c r="K26" s="27">
        <v>6.4785000000000093</v>
      </c>
      <c r="L26" s="138"/>
      <c r="M26" s="139"/>
      <c r="N26" s="139"/>
    </row>
    <row r="27" spans="1:14" x14ac:dyDescent="0.3">
      <c r="A27" s="8" t="s">
        <v>26</v>
      </c>
      <c r="B27" s="9">
        <v>252</v>
      </c>
      <c r="C27" s="9">
        <v>293.3</v>
      </c>
      <c r="D27" s="9">
        <v>336.58820999999989</v>
      </c>
      <c r="E27" s="9">
        <v>351.1</v>
      </c>
      <c r="F27" s="139">
        <v>278.76637800000003</v>
      </c>
      <c r="G27" s="139">
        <v>331.68908767442593</v>
      </c>
      <c r="H27" s="9">
        <v>6.2302115315448896</v>
      </c>
      <c r="I27" s="9"/>
      <c r="J27" s="11">
        <v>18.984610000000036</v>
      </c>
      <c r="K27" s="27">
        <v>9.7910000000000199</v>
      </c>
      <c r="L27" s="138"/>
      <c r="M27" s="139"/>
      <c r="N27" s="139"/>
    </row>
    <row r="28" spans="1:14" s="18" customFormat="1" x14ac:dyDescent="0.3">
      <c r="A28" s="13" t="s">
        <v>13</v>
      </c>
      <c r="B28" s="14">
        <v>2860.8806268149742</v>
      </c>
      <c r="C28" s="14">
        <v>4354.6000000000004</v>
      </c>
      <c r="D28" s="14">
        <v>5430.3100850000001</v>
      </c>
      <c r="E28" s="16">
        <v>5537.8149818140537</v>
      </c>
      <c r="F28" s="109">
        <v>4587.6397414041194</v>
      </c>
      <c r="G28" s="109">
        <v>5323.8816370040295</v>
      </c>
      <c r="H28" s="16">
        <v>100</v>
      </c>
      <c r="I28" s="14"/>
      <c r="J28" s="17">
        <v>16.048380803645486</v>
      </c>
      <c r="K28" s="30">
        <v>9.4382091619215842</v>
      </c>
      <c r="L28" s="85"/>
      <c r="M28" s="109"/>
      <c r="N28" s="109"/>
    </row>
    <row r="29" spans="1:14" s="18" customFormat="1" x14ac:dyDescent="0.3">
      <c r="A29" s="13" t="s">
        <v>14</v>
      </c>
      <c r="B29" s="31">
        <v>5.9458438596501075</v>
      </c>
      <c r="C29" s="31">
        <v>8.2222889379060806</v>
      </c>
      <c r="D29" s="31">
        <v>9.4869489842466397</v>
      </c>
      <c r="E29" s="31">
        <v>9.6999106329681304</v>
      </c>
      <c r="F29" s="19">
        <v>8.0940696542257182</v>
      </c>
      <c r="G29" s="19">
        <v>8.8210073045987514</v>
      </c>
      <c r="H29" s="20" t="s">
        <v>15</v>
      </c>
      <c r="I29" s="32"/>
      <c r="J29" s="20" t="s">
        <v>15</v>
      </c>
      <c r="K29" s="20" t="s">
        <v>15</v>
      </c>
    </row>
    <row r="30" spans="1:14" x14ac:dyDescent="0.3">
      <c r="A30" s="8"/>
      <c r="B30" s="33"/>
      <c r="C30" s="33"/>
      <c r="D30" s="33"/>
      <c r="E30" s="34"/>
      <c r="F30" s="34"/>
      <c r="G30" s="34"/>
      <c r="H30" s="34"/>
      <c r="I30" s="34"/>
      <c r="J30" s="8"/>
      <c r="K30" s="35"/>
    </row>
    <row r="31" spans="1:14" ht="15" x14ac:dyDescent="0.3">
      <c r="A31" s="36" t="s">
        <v>27</v>
      </c>
      <c r="B31" s="37">
        <v>8596.9833770407222</v>
      </c>
      <c r="C31" s="37">
        <v>10943.744275021993</v>
      </c>
      <c r="D31" s="37">
        <v>12287.416998500001</v>
      </c>
      <c r="E31" s="37">
        <v>12543.214981814053</v>
      </c>
      <c r="F31" s="37">
        <v>11383.292935404119</v>
      </c>
      <c r="G31" s="37">
        <v>12519.391255988556</v>
      </c>
      <c r="H31" s="38" t="s">
        <v>15</v>
      </c>
      <c r="I31" s="34"/>
      <c r="J31" s="38" t="s">
        <v>15</v>
      </c>
      <c r="K31" s="38" t="s">
        <v>15</v>
      </c>
    </row>
    <row r="32" spans="1:14" ht="16.2" customHeight="1" x14ac:dyDescent="0.3">
      <c r="A32" s="13" t="s">
        <v>14</v>
      </c>
      <c r="B32" s="262">
        <v>18.636240090825453</v>
      </c>
      <c r="C32" s="262">
        <v>20.103121420569263</v>
      </c>
      <c r="D32" s="19">
        <v>21.466563858836153</v>
      </c>
      <c r="E32" s="19">
        <v>21.970409768700467</v>
      </c>
      <c r="F32" s="19">
        <v>20.083784060475605</v>
      </c>
      <c r="G32" s="19">
        <v>20.743068544316923</v>
      </c>
      <c r="H32" s="20" t="s">
        <v>15</v>
      </c>
      <c r="I32" s="263"/>
      <c r="J32" s="20" t="s">
        <v>15</v>
      </c>
      <c r="K32" s="20" t="s">
        <v>15</v>
      </c>
    </row>
    <row r="33" spans="1:11" ht="16.2" customHeight="1" x14ac:dyDescent="0.3">
      <c r="A33" s="39"/>
      <c r="B33" s="40"/>
      <c r="C33" s="40"/>
      <c r="D33" s="41"/>
      <c r="E33" s="41"/>
      <c r="F33" s="41"/>
      <c r="G33" s="41"/>
      <c r="H33" s="42"/>
      <c r="I33" s="43"/>
      <c r="J33" s="42"/>
      <c r="K33" s="42"/>
    </row>
    <row r="34" spans="1:11" x14ac:dyDescent="0.3">
      <c r="A34" s="44"/>
      <c r="B34" s="45"/>
      <c r="C34" s="46"/>
      <c r="D34" s="47"/>
      <c r="E34" s="47"/>
      <c r="F34" s="47"/>
      <c r="G34" s="47"/>
      <c r="H34" s="46"/>
    </row>
    <row r="35" spans="1:11" ht="15" x14ac:dyDescent="0.3">
      <c r="A35" s="2" t="s">
        <v>28</v>
      </c>
      <c r="D35" s="48"/>
      <c r="E35" s="48"/>
      <c r="F35" s="48"/>
      <c r="G35" s="49"/>
      <c r="H35" s="49"/>
    </row>
    <row r="36" spans="1:11" ht="15" x14ac:dyDescent="0.3">
      <c r="A36" s="2" t="s">
        <v>29</v>
      </c>
      <c r="C36" s="49"/>
      <c r="D36" s="49"/>
      <c r="E36" s="50"/>
      <c r="F36" s="50"/>
      <c r="G36" s="50"/>
    </row>
    <row r="37" spans="1:11" ht="27.6" customHeight="1" x14ac:dyDescent="0.3">
      <c r="A37" s="298" t="s">
        <v>30</v>
      </c>
      <c r="B37" s="298"/>
      <c r="C37" s="298"/>
      <c r="D37" s="298"/>
      <c r="E37" s="298"/>
      <c r="F37" s="298"/>
      <c r="G37" s="298"/>
      <c r="H37" s="298"/>
      <c r="I37" s="298"/>
      <c r="J37" s="298"/>
      <c r="K37" s="298"/>
    </row>
    <row r="39" spans="1:11" x14ac:dyDescent="0.3">
      <c r="A39" s="2" t="s">
        <v>31</v>
      </c>
    </row>
    <row r="40" spans="1:11" x14ac:dyDescent="0.3">
      <c r="B40" s="51"/>
      <c r="C40" s="51"/>
      <c r="D40" s="51"/>
      <c r="E40" s="51"/>
      <c r="F40" s="51"/>
      <c r="G40" s="51"/>
    </row>
    <row r="41" spans="1:11" x14ac:dyDescent="0.3">
      <c r="D41" s="51"/>
      <c r="E41" s="51"/>
      <c r="F41" s="51"/>
      <c r="G41" s="51"/>
    </row>
  </sheetData>
  <mergeCells count="1">
    <mergeCell ref="A37:K3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D8AF1-C9C1-42A1-9AE2-7CB8148B8DC8}">
  <dimension ref="A1:H21"/>
  <sheetViews>
    <sheetView zoomScale="80" zoomScaleNormal="80" workbookViewId="0">
      <selection activeCell="J24" sqref="J24"/>
    </sheetView>
  </sheetViews>
  <sheetFormatPr defaultColWidth="9.33203125" defaultRowHeight="13.8" x14ac:dyDescent="0.3"/>
  <cols>
    <col min="1" max="1" width="16.6640625" style="76" customWidth="1"/>
    <col min="2" max="3" width="10.6640625" style="76" customWidth="1"/>
    <col min="4" max="4" width="9.33203125" style="76" customWidth="1"/>
    <col min="5" max="5" width="2" style="76" customWidth="1"/>
    <col min="6" max="7" width="9.5546875" style="76" customWidth="1"/>
    <col min="8" max="8" width="8.88671875" style="76" customWidth="1"/>
    <col min="9" max="16384" width="9.33203125" style="76"/>
  </cols>
  <sheetData>
    <row r="1" spans="1:8" x14ac:dyDescent="0.3">
      <c r="A1" s="76" t="s">
        <v>121</v>
      </c>
    </row>
    <row r="2" spans="1:8" x14ac:dyDescent="0.3">
      <c r="B2" s="110"/>
      <c r="C2" s="110"/>
      <c r="E2" s="110"/>
      <c r="F2" s="110"/>
      <c r="G2" s="110"/>
      <c r="H2" s="110"/>
    </row>
    <row r="3" spans="1:8" x14ac:dyDescent="0.3">
      <c r="A3" s="111"/>
      <c r="B3" s="314" t="s">
        <v>122</v>
      </c>
      <c r="C3" s="314"/>
      <c r="D3" s="314"/>
      <c r="F3" s="314" t="s">
        <v>123</v>
      </c>
      <c r="G3" s="314"/>
      <c r="H3" s="314"/>
    </row>
    <row r="4" spans="1:8" ht="41.4" x14ac:dyDescent="0.3">
      <c r="A4" s="110"/>
      <c r="B4" s="113" t="s">
        <v>124</v>
      </c>
      <c r="C4" s="113" t="s">
        <v>125</v>
      </c>
      <c r="D4" s="114" t="s">
        <v>126</v>
      </c>
      <c r="E4" s="114"/>
      <c r="F4" s="113" t="s">
        <v>124</v>
      </c>
      <c r="G4" s="113" t="s">
        <v>125</v>
      </c>
      <c r="H4" s="114" t="s">
        <v>126</v>
      </c>
    </row>
    <row r="6" spans="1:8" x14ac:dyDescent="0.3">
      <c r="A6" s="159" t="s">
        <v>127</v>
      </c>
      <c r="B6" s="89">
        <v>1380462</v>
      </c>
      <c r="C6" s="89">
        <v>5664200</v>
      </c>
      <c r="D6" s="93">
        <v>4.1031191007068646</v>
      </c>
      <c r="E6" s="93"/>
      <c r="F6" s="89">
        <v>589907</v>
      </c>
      <c r="G6" s="89">
        <v>2908121</v>
      </c>
      <c r="H6" s="93">
        <v>4.9297957135616288</v>
      </c>
    </row>
    <row r="7" spans="1:8" x14ac:dyDescent="0.3">
      <c r="A7" s="159" t="s">
        <v>86</v>
      </c>
      <c r="B7" s="89">
        <v>1246467</v>
      </c>
      <c r="C7" s="89">
        <v>5136893</v>
      </c>
      <c r="D7" s="93">
        <v>4.1211624535587381</v>
      </c>
      <c r="E7" s="93"/>
      <c r="F7" s="89">
        <v>428310</v>
      </c>
      <c r="G7" s="89">
        <v>2343269</v>
      </c>
      <c r="H7" s="93">
        <v>5.4709649552893929</v>
      </c>
    </row>
    <row r="8" spans="1:8" x14ac:dyDescent="0.3">
      <c r="A8" s="159" t="s">
        <v>87</v>
      </c>
      <c r="B8" s="89">
        <v>393694</v>
      </c>
      <c r="C8" s="89">
        <v>1250088</v>
      </c>
      <c r="D8" s="93">
        <v>3.1752782617972333</v>
      </c>
      <c r="E8" s="93"/>
      <c r="F8" s="89">
        <v>104516</v>
      </c>
      <c r="G8" s="89">
        <v>361463</v>
      </c>
      <c r="H8" s="93">
        <v>3.4584465536377205</v>
      </c>
    </row>
    <row r="9" spans="1:8" x14ac:dyDescent="0.3">
      <c r="A9" s="197" t="s">
        <v>59</v>
      </c>
      <c r="B9" s="108">
        <v>3020623</v>
      </c>
      <c r="C9" s="108">
        <v>12051181</v>
      </c>
      <c r="D9" s="109">
        <v>3.9896342575687203</v>
      </c>
      <c r="E9" s="109"/>
      <c r="F9" s="108">
        <v>1122733</v>
      </c>
      <c r="G9" s="108">
        <v>5612853</v>
      </c>
      <c r="H9" s="109">
        <v>4.999276764822981</v>
      </c>
    </row>
    <row r="10" spans="1:8" x14ac:dyDescent="0.3">
      <c r="A10" s="159"/>
      <c r="B10" s="196"/>
      <c r="C10" s="196"/>
      <c r="D10" s="196"/>
      <c r="E10" s="196"/>
    </row>
    <row r="11" spans="1:8" x14ac:dyDescent="0.3">
      <c r="A11" s="159" t="s">
        <v>128</v>
      </c>
      <c r="B11" s="116">
        <v>36.949520934220203</v>
      </c>
      <c r="C11" s="116">
        <v>30.637113846621475</v>
      </c>
      <c r="D11" s="116">
        <v>-4.6092947565918934</v>
      </c>
      <c r="E11" s="116"/>
      <c r="F11" s="116">
        <v>23.583477403033768</v>
      </c>
      <c r="G11" s="116">
        <v>13.30063772796457</v>
      </c>
      <c r="H11" s="93">
        <v>-8.3205618511077546</v>
      </c>
    </row>
    <row r="12" spans="1:8" x14ac:dyDescent="0.3">
      <c r="A12" s="159" t="s">
        <v>129</v>
      </c>
      <c r="B12" s="116">
        <v>43.150703758115725</v>
      </c>
      <c r="C12" s="116">
        <v>26.887928402211102</v>
      </c>
      <c r="D12" s="116">
        <v>-11.360597558349511</v>
      </c>
      <c r="E12" s="116"/>
      <c r="F12" s="160" t="s">
        <v>15</v>
      </c>
      <c r="G12" s="160" t="s">
        <v>15</v>
      </c>
      <c r="H12" s="160" t="s">
        <v>15</v>
      </c>
    </row>
    <row r="13" spans="1:8" x14ac:dyDescent="0.3">
      <c r="A13" s="110"/>
      <c r="B13" s="161"/>
      <c r="C13" s="110"/>
      <c r="D13" s="110"/>
      <c r="E13" s="110"/>
      <c r="F13" s="110"/>
      <c r="G13" s="110"/>
      <c r="H13" s="110"/>
    </row>
    <row r="15" spans="1:8" x14ac:dyDescent="0.3">
      <c r="A15" s="76" t="s">
        <v>130</v>
      </c>
      <c r="B15" s="162"/>
      <c r="C15" s="162"/>
      <c r="D15" s="162"/>
      <c r="E15" s="162"/>
    </row>
    <row r="17" spans="1:8" x14ac:dyDescent="0.3">
      <c r="A17" s="76" t="s">
        <v>131</v>
      </c>
    </row>
    <row r="19" spans="1:8" x14ac:dyDescent="0.3">
      <c r="B19" s="120"/>
      <c r="C19" s="120"/>
      <c r="D19" s="124"/>
      <c r="E19" s="124"/>
      <c r="F19" s="120"/>
      <c r="G19" s="120"/>
      <c r="H19" s="124"/>
    </row>
    <row r="20" spans="1:8" x14ac:dyDescent="0.3">
      <c r="B20" s="120"/>
      <c r="C20" s="120"/>
      <c r="D20" s="124"/>
      <c r="E20" s="124"/>
      <c r="F20" s="120"/>
      <c r="G20" s="120"/>
      <c r="H20" s="124"/>
    </row>
    <row r="21" spans="1:8" x14ac:dyDescent="0.3">
      <c r="B21" s="120"/>
      <c r="C21" s="120"/>
      <c r="D21" s="124"/>
      <c r="E21" s="124"/>
      <c r="F21" s="120"/>
      <c r="G21" s="120"/>
      <c r="H21" s="124"/>
    </row>
  </sheetData>
  <mergeCells count="2">
    <mergeCell ref="F3:H3"/>
    <mergeCell ref="B3:D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7EDAA-9431-4BB1-A023-D1829BE1C96B}">
  <dimension ref="A1:M37"/>
  <sheetViews>
    <sheetView topLeftCell="A17" zoomScale="80" zoomScaleNormal="80" workbookViewId="0">
      <selection activeCell="A18" sqref="A18"/>
    </sheetView>
  </sheetViews>
  <sheetFormatPr defaultColWidth="8.6640625" defaultRowHeight="13.8" x14ac:dyDescent="0.3"/>
  <cols>
    <col min="1" max="5" width="8.6640625" style="138"/>
    <col min="6" max="6" width="10.44140625" style="138" customWidth="1"/>
    <col min="7" max="7" width="8.6640625" style="138"/>
    <col min="8" max="10" width="9.6640625" style="138" customWidth="1"/>
    <col min="11" max="16384" width="8.6640625" style="138"/>
  </cols>
  <sheetData>
    <row r="1" spans="1:13" x14ac:dyDescent="0.3">
      <c r="A1" s="89"/>
      <c r="B1" s="89"/>
      <c r="C1" s="117"/>
      <c r="D1" s="89"/>
      <c r="E1" s="89"/>
      <c r="F1" s="89"/>
      <c r="G1" s="89"/>
      <c r="H1" s="138" t="s">
        <v>132</v>
      </c>
      <c r="I1" s="138" t="s">
        <v>132</v>
      </c>
      <c r="J1" s="138" t="s">
        <v>133</v>
      </c>
    </row>
    <row r="2" spans="1:13" ht="151.80000000000001" x14ac:dyDescent="0.3">
      <c r="A2" s="89"/>
      <c r="B2" s="113" t="s">
        <v>134</v>
      </c>
      <c r="C2" s="118" t="s">
        <v>135</v>
      </c>
      <c r="D2" s="115" t="s">
        <v>136</v>
      </c>
      <c r="E2" s="115" t="s">
        <v>137</v>
      </c>
      <c r="F2" s="115" t="s">
        <v>138</v>
      </c>
      <c r="H2" s="76" t="s">
        <v>139</v>
      </c>
      <c r="I2" s="76" t="s">
        <v>140</v>
      </c>
      <c r="J2" s="198" t="s">
        <v>20</v>
      </c>
    </row>
    <row r="3" spans="1:13" x14ac:dyDescent="0.3">
      <c r="A3" s="76">
        <v>2010</v>
      </c>
      <c r="B3" s="76">
        <v>100</v>
      </c>
      <c r="C3" s="119">
        <v>100</v>
      </c>
      <c r="D3" s="119">
        <v>100</v>
      </c>
      <c r="E3" s="119">
        <v>100</v>
      </c>
      <c r="F3" s="119">
        <v>100</v>
      </c>
      <c r="H3" s="83">
        <v>4843480</v>
      </c>
      <c r="I3" s="83">
        <v>4654020</v>
      </c>
      <c r="J3" s="83">
        <v>1108</v>
      </c>
    </row>
    <row r="4" spans="1:13" x14ac:dyDescent="0.3">
      <c r="A4" s="76">
        <v>2011</v>
      </c>
      <c r="B4" s="89">
        <v>103.02902818679007</v>
      </c>
      <c r="C4" s="89">
        <v>107.83012371676757</v>
      </c>
      <c r="D4" s="89">
        <v>108.61717195074615</v>
      </c>
      <c r="E4" s="89">
        <v>107.01103562081813</v>
      </c>
      <c r="F4" s="89">
        <v>105.05415162454874</v>
      </c>
      <c r="H4" s="83">
        <v>5260851</v>
      </c>
      <c r="I4" s="83">
        <v>4980315</v>
      </c>
      <c r="J4" s="83">
        <v>1164</v>
      </c>
    </row>
    <row r="5" spans="1:13" x14ac:dyDescent="0.3">
      <c r="A5" s="76">
        <v>2012</v>
      </c>
      <c r="B5" s="89">
        <v>100.49582920142332</v>
      </c>
      <c r="C5" s="89">
        <v>102.28619475555811</v>
      </c>
      <c r="D5" s="89">
        <v>107.55147788827321</v>
      </c>
      <c r="E5" s="89">
        <v>96.724323662258314</v>
      </c>
      <c r="F5" s="89">
        <v>95.712771342124839</v>
      </c>
      <c r="H5" s="83">
        <v>5658123</v>
      </c>
      <c r="I5" s="83">
        <v>4817176</v>
      </c>
      <c r="J5" s="83">
        <v>1114.0966584223331</v>
      </c>
    </row>
    <row r="6" spans="1:13" x14ac:dyDescent="0.3">
      <c r="A6" s="76">
        <v>2013</v>
      </c>
      <c r="B6" s="89">
        <v>103.02995124216392</v>
      </c>
      <c r="C6" s="89">
        <v>102.33874947149479</v>
      </c>
      <c r="D6" s="89">
        <v>107.09936846547873</v>
      </c>
      <c r="E6" s="89">
        <v>96.747056781815729</v>
      </c>
      <c r="F6" s="89">
        <v>102.21569846657765</v>
      </c>
      <c r="H6" s="83">
        <v>6059814</v>
      </c>
      <c r="I6" s="83">
        <v>4660476</v>
      </c>
      <c r="J6" s="83">
        <v>1138.7816809991896</v>
      </c>
    </row>
    <row r="7" spans="1:13" x14ac:dyDescent="0.3">
      <c r="A7" s="76">
        <v>2014</v>
      </c>
      <c r="B7" s="89">
        <v>102.09014084507042</v>
      </c>
      <c r="C7" s="89">
        <v>100.70903865473788</v>
      </c>
      <c r="D7" s="89">
        <v>100.84151097706959</v>
      </c>
      <c r="E7" s="89">
        <v>100.53679066258468</v>
      </c>
      <c r="F7" s="89">
        <v>101.30124318366347</v>
      </c>
      <c r="H7" s="120">
        <v>6110808</v>
      </c>
      <c r="I7" s="120">
        <v>4685493</v>
      </c>
      <c r="J7" s="83">
        <v>1153.5999999999999</v>
      </c>
    </row>
    <row r="8" spans="1:13" x14ac:dyDescent="0.3">
      <c r="A8" s="76">
        <v>2015</v>
      </c>
      <c r="B8" s="89">
        <v>102.22945753545609</v>
      </c>
      <c r="C8" s="89">
        <v>104.86456426140769</v>
      </c>
      <c r="D8" s="89">
        <v>105.84040604777634</v>
      </c>
      <c r="E8" s="89">
        <v>103.59270625310933</v>
      </c>
      <c r="F8" s="89">
        <v>103.01664355062414</v>
      </c>
      <c r="H8" s="89">
        <v>6467704</v>
      </c>
      <c r="I8" s="89">
        <v>4853829</v>
      </c>
      <c r="J8" s="83">
        <v>1188.4000000000001</v>
      </c>
    </row>
    <row r="9" spans="1:13" x14ac:dyDescent="0.3">
      <c r="A9" s="76">
        <v>2016</v>
      </c>
      <c r="B9" s="89">
        <v>100.86909581646424</v>
      </c>
      <c r="C9" s="89">
        <v>106.59100291887272</v>
      </c>
      <c r="D9" s="89">
        <v>106.81629833399921</v>
      </c>
      <c r="E9" s="89">
        <v>106.28994140502273</v>
      </c>
      <c r="F9" s="89">
        <v>103.38075470901683</v>
      </c>
      <c r="H9" s="121">
        <v>6908562</v>
      </c>
      <c r="I9" s="121">
        <v>5159132</v>
      </c>
      <c r="J9" s="83">
        <v>1228.576888961956</v>
      </c>
    </row>
    <row r="10" spans="1:13" x14ac:dyDescent="0.3">
      <c r="A10" s="76">
        <v>2017</v>
      </c>
      <c r="B10" s="89">
        <v>100.45488601091725</v>
      </c>
      <c r="C10" s="89">
        <v>105.31694787753155</v>
      </c>
      <c r="D10" s="89">
        <v>106.09652196795803</v>
      </c>
      <c r="E10" s="89">
        <v>104.27302499722822</v>
      </c>
      <c r="F10" s="89">
        <v>110.39233592378106</v>
      </c>
      <c r="H10" s="121">
        <v>7329744</v>
      </c>
      <c r="I10" s="121">
        <v>5379583</v>
      </c>
      <c r="J10" s="83">
        <v>1356.2547263448212</v>
      </c>
    </row>
    <row r="11" spans="1:13" x14ac:dyDescent="0.3">
      <c r="A11" s="76">
        <v>2018</v>
      </c>
      <c r="B11" s="89">
        <v>107.96974055724256</v>
      </c>
      <c r="C11" s="89">
        <v>105.65237640041838</v>
      </c>
      <c r="D11" s="89">
        <v>107.96909141710816</v>
      </c>
      <c r="E11" s="89">
        <v>102.49582541992568</v>
      </c>
      <c r="F11" s="89">
        <v>107.49455627182354</v>
      </c>
      <c r="H11" s="121">
        <v>7913858</v>
      </c>
      <c r="I11" s="121">
        <v>5513848</v>
      </c>
      <c r="J11" s="83">
        <v>1457.9</v>
      </c>
    </row>
    <row r="12" spans="1:13" x14ac:dyDescent="0.3">
      <c r="A12" s="76">
        <v>2019</v>
      </c>
      <c r="B12" s="122">
        <v>121.26116346770613</v>
      </c>
      <c r="C12" s="89">
        <v>104.69051824637805</v>
      </c>
      <c r="D12" s="89">
        <v>103.80531214990212</v>
      </c>
      <c r="E12" s="89">
        <v>105.96102758001309</v>
      </c>
      <c r="F12" s="89">
        <v>107.18259015118005</v>
      </c>
      <c r="H12" s="121">
        <v>8215005</v>
      </c>
      <c r="I12" s="121">
        <v>5842530</v>
      </c>
      <c r="J12" s="83">
        <v>1562.6149818140541</v>
      </c>
    </row>
    <row r="13" spans="1:13" x14ac:dyDescent="0.3">
      <c r="A13" s="76">
        <v>2020</v>
      </c>
      <c r="B13" s="122">
        <v>101.96940104166667</v>
      </c>
      <c r="C13" s="123">
        <v>65.622664286448511</v>
      </c>
      <c r="D13" s="89">
        <v>43.121239731442643</v>
      </c>
      <c r="E13" s="89">
        <v>97.261237854148803</v>
      </c>
      <c r="F13" s="89">
        <v>51.343297647583476</v>
      </c>
      <c r="H13" s="120">
        <v>3542412</v>
      </c>
      <c r="I13" s="120">
        <v>5682517</v>
      </c>
      <c r="J13" s="83">
        <v>802.29806119852219</v>
      </c>
    </row>
    <row r="14" spans="1:13" x14ac:dyDescent="0.3">
      <c r="A14" s="76">
        <v>2021</v>
      </c>
      <c r="B14" s="122">
        <v>101.316839584996</v>
      </c>
      <c r="C14" s="89">
        <v>130.63711384662147</v>
      </c>
      <c r="D14" s="89">
        <v>158.44721054467971</v>
      </c>
      <c r="E14" s="89">
        <v>113.30063772796457</v>
      </c>
      <c r="F14" s="89">
        <v>123.54</v>
      </c>
      <c r="H14" s="120">
        <v>5612853</v>
      </c>
      <c r="I14" s="120">
        <v>6438328</v>
      </c>
      <c r="J14" s="83">
        <v>991.15902480465434</v>
      </c>
    </row>
    <row r="15" spans="1:13" x14ac:dyDescent="0.3">
      <c r="A15" s="76"/>
      <c r="B15" s="76"/>
      <c r="C15" s="76"/>
      <c r="D15" s="76"/>
      <c r="E15" s="76"/>
      <c r="F15" s="76"/>
      <c r="G15" s="76"/>
      <c r="H15" s="76"/>
    </row>
    <row r="16" spans="1:13" x14ac:dyDescent="0.3">
      <c r="A16" s="76"/>
      <c r="B16" s="76"/>
      <c r="C16" s="76"/>
      <c r="D16" s="76"/>
      <c r="E16" s="76"/>
      <c r="F16" s="76"/>
      <c r="G16" s="76"/>
      <c r="H16" s="76"/>
      <c r="M16" s="89"/>
    </row>
    <row r="17" spans="1:1" x14ac:dyDescent="0.3">
      <c r="A17" s="138" t="s">
        <v>141</v>
      </c>
    </row>
    <row r="37" spans="1:1" x14ac:dyDescent="0.3">
      <c r="A37" s="138" t="s">
        <v>142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D1AA3-FFFE-4803-8E18-0346E5DC2F2C}">
  <dimension ref="A1:J22"/>
  <sheetViews>
    <sheetView zoomScale="80" zoomScaleNormal="80" workbookViewId="0">
      <selection activeCell="G24" sqref="G24"/>
    </sheetView>
  </sheetViews>
  <sheetFormatPr defaultColWidth="8.6640625" defaultRowHeight="13.8" x14ac:dyDescent="0.3"/>
  <cols>
    <col min="1" max="16384" width="8.6640625" style="138"/>
  </cols>
  <sheetData>
    <row r="1" spans="1:5" ht="69" x14ac:dyDescent="0.3">
      <c r="A1" s="76"/>
      <c r="B1" s="115" t="s">
        <v>143</v>
      </c>
      <c r="C1" s="157" t="s">
        <v>144</v>
      </c>
      <c r="E1" s="138" t="s">
        <v>145</v>
      </c>
    </row>
    <row r="2" spans="1:5" x14ac:dyDescent="0.3">
      <c r="A2" s="76" t="s">
        <v>39</v>
      </c>
      <c r="B2" s="116">
        <v>17.93388429752066</v>
      </c>
      <c r="C2" s="154">
        <v>3.5737812911725952</v>
      </c>
    </row>
    <row r="3" spans="1:5" x14ac:dyDescent="0.3">
      <c r="A3" s="76" t="s">
        <v>40</v>
      </c>
      <c r="B3" s="116">
        <v>12.048192771084338</v>
      </c>
      <c r="C3" s="154">
        <v>2.5510204081632653</v>
      </c>
    </row>
    <row r="4" spans="1:5" x14ac:dyDescent="0.3">
      <c r="A4" s="76" t="s">
        <v>41</v>
      </c>
      <c r="B4" s="116">
        <v>30.17319963536919</v>
      </c>
      <c r="C4" s="154">
        <v>6.1501300631735418</v>
      </c>
    </row>
    <row r="5" spans="1:5" x14ac:dyDescent="0.3">
      <c r="A5" s="76" t="s">
        <v>43</v>
      </c>
      <c r="B5" s="116">
        <v>51.433389544688026</v>
      </c>
      <c r="C5" s="158">
        <v>12.981485422430305</v>
      </c>
    </row>
    <row r="6" spans="1:5" x14ac:dyDescent="0.3">
      <c r="A6" s="76" t="s">
        <v>44</v>
      </c>
      <c r="B6" s="116">
        <v>23.097826086956523</v>
      </c>
      <c r="C6" s="154">
        <v>3.7329819938515594</v>
      </c>
    </row>
    <row r="7" spans="1:5" x14ac:dyDescent="0.3">
      <c r="A7" s="76" t="s">
        <v>45</v>
      </c>
      <c r="B7" s="116">
        <v>37.53846153846154</v>
      </c>
      <c r="C7" s="154">
        <v>8.3276450511945388</v>
      </c>
    </row>
    <row r="8" spans="1:5" x14ac:dyDescent="0.3">
      <c r="A8" s="76" t="s">
        <v>42</v>
      </c>
      <c r="B8" s="116">
        <v>48.859934853420192</v>
      </c>
      <c r="C8" s="154">
        <v>10.630758327427356</v>
      </c>
    </row>
    <row r="9" spans="1:5" x14ac:dyDescent="0.3">
      <c r="A9" s="76" t="s">
        <v>46</v>
      </c>
      <c r="B9" s="116">
        <v>21.497584541062803</v>
      </c>
      <c r="C9" s="154">
        <v>4.2380952380952381</v>
      </c>
    </row>
    <row r="10" spans="1:5" x14ac:dyDescent="0.3">
      <c r="A10" s="76" t="s">
        <v>47</v>
      </c>
      <c r="B10" s="116">
        <v>65.691056910569102</v>
      </c>
      <c r="C10" s="154">
        <v>18.634686346863468</v>
      </c>
    </row>
    <row r="11" spans="1:5" x14ac:dyDescent="0.3">
      <c r="A11" s="76" t="s">
        <v>48</v>
      </c>
      <c r="B11" s="116">
        <v>56.198347107438018</v>
      </c>
      <c r="C11" s="154">
        <v>11.120196238757154</v>
      </c>
    </row>
    <row r="12" spans="1:5" x14ac:dyDescent="0.3">
      <c r="A12" s="76" t="s">
        <v>49</v>
      </c>
      <c r="B12" s="116">
        <v>32.134831460674157</v>
      </c>
      <c r="C12" s="154">
        <v>5.1364942528735638</v>
      </c>
    </row>
    <row r="13" spans="1:5" x14ac:dyDescent="0.3">
      <c r="A13" s="76" t="s">
        <v>50</v>
      </c>
      <c r="B13" s="116">
        <v>38.397328881469114</v>
      </c>
      <c r="C13" s="154">
        <v>3.5521235521235517</v>
      </c>
    </row>
    <row r="14" spans="1:5" x14ac:dyDescent="0.3">
      <c r="A14" s="76" t="s">
        <v>51</v>
      </c>
      <c r="B14" s="116">
        <v>30.82191780821918</v>
      </c>
      <c r="C14" s="154">
        <v>2.8818443804034581</v>
      </c>
    </row>
    <row r="15" spans="1:5" x14ac:dyDescent="0.3">
      <c r="A15" s="76" t="s">
        <v>52</v>
      </c>
      <c r="B15" s="116">
        <v>17.241379310344829</v>
      </c>
      <c r="C15" s="154">
        <v>1.367053998632946</v>
      </c>
    </row>
    <row r="16" spans="1:5" x14ac:dyDescent="0.3">
      <c r="A16" s="76" t="s">
        <v>53</v>
      </c>
      <c r="B16" s="116">
        <v>40.569395017793596</v>
      </c>
      <c r="C16" s="154">
        <v>2.6330985102205795</v>
      </c>
    </row>
    <row r="17" spans="1:10" x14ac:dyDescent="0.3">
      <c r="A17" s="76" t="s">
        <v>54</v>
      </c>
      <c r="B17" s="116">
        <v>28.350515463917525</v>
      </c>
      <c r="C17" s="154">
        <v>1.2750173866007264</v>
      </c>
    </row>
    <row r="18" spans="1:10" x14ac:dyDescent="0.3">
      <c r="A18" s="76" t="s">
        <v>55</v>
      </c>
      <c r="B18" s="116">
        <v>18.617021276595743</v>
      </c>
      <c r="C18" s="154">
        <v>1.018626309662398</v>
      </c>
    </row>
    <row r="19" spans="1:10" x14ac:dyDescent="0.3">
      <c r="A19" s="76" t="s">
        <v>56</v>
      </c>
      <c r="B19" s="116">
        <v>19.083969465648856</v>
      </c>
      <c r="C19" s="154">
        <v>0.91218681585988803</v>
      </c>
    </row>
    <row r="20" spans="1:10" x14ac:dyDescent="0.3">
      <c r="A20" s="76" t="s">
        <v>57</v>
      </c>
      <c r="B20" s="116">
        <v>24.887556221889056</v>
      </c>
      <c r="C20" s="154">
        <v>1.2318195310181062</v>
      </c>
    </row>
    <row r="21" spans="1:10" x14ac:dyDescent="0.3">
      <c r="A21" s="110" t="s">
        <v>58</v>
      </c>
      <c r="B21" s="116">
        <v>25.641025641025639</v>
      </c>
      <c r="C21" s="154">
        <v>1.8379753994061925</v>
      </c>
    </row>
    <row r="22" spans="1:10" x14ac:dyDescent="0.3">
      <c r="E22" s="315" t="s">
        <v>74</v>
      </c>
      <c r="F22" s="315"/>
      <c r="G22" s="315"/>
      <c r="H22" s="315"/>
      <c r="I22" s="315"/>
      <c r="J22" s="315"/>
    </row>
  </sheetData>
  <mergeCells count="1">
    <mergeCell ref="E22:J2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825ED-3F54-4A95-8775-52A2B628EE55}">
  <dimension ref="A1:L26"/>
  <sheetViews>
    <sheetView zoomScale="80" zoomScaleNormal="80" workbookViewId="0">
      <selection activeCell="E24" sqref="E24"/>
    </sheetView>
  </sheetViews>
  <sheetFormatPr defaultColWidth="8.33203125" defaultRowHeight="13.8" x14ac:dyDescent="0.3"/>
  <cols>
    <col min="1" max="1" width="20.6640625" style="76" customWidth="1"/>
    <col min="2" max="3" width="7.44140625" style="76" customWidth="1"/>
    <col min="4" max="4" width="7.6640625" style="76" customWidth="1"/>
    <col min="5" max="5" width="9" style="76" customWidth="1"/>
    <col min="6" max="6" width="8.33203125" style="76" customWidth="1"/>
    <col min="7" max="11" width="7.44140625" style="76" customWidth="1"/>
    <col min="12" max="16384" width="8.33203125" style="76"/>
  </cols>
  <sheetData>
    <row r="1" spans="1:12" ht="15" x14ac:dyDescent="0.3">
      <c r="A1" s="75" t="s">
        <v>146</v>
      </c>
      <c r="B1" s="75"/>
    </row>
    <row r="2" spans="1:12" x14ac:dyDescent="0.3">
      <c r="A2" s="75"/>
      <c r="B2" s="75"/>
    </row>
    <row r="3" spans="1:12" ht="55.2" x14ac:dyDescent="0.3">
      <c r="A3" s="77"/>
      <c r="B3" s="78" t="s">
        <v>147</v>
      </c>
      <c r="C3" s="78" t="s">
        <v>148</v>
      </c>
      <c r="D3" s="78" t="s">
        <v>149</v>
      </c>
      <c r="E3" s="78" t="s">
        <v>150</v>
      </c>
      <c r="F3" s="78" t="s">
        <v>151</v>
      </c>
      <c r="G3" s="78" t="s">
        <v>152</v>
      </c>
      <c r="H3" s="78" t="s">
        <v>153</v>
      </c>
      <c r="I3" s="78" t="s">
        <v>154</v>
      </c>
      <c r="J3" s="78" t="s">
        <v>155</v>
      </c>
      <c r="K3" s="79" t="s">
        <v>156</v>
      </c>
    </row>
    <row r="4" spans="1:12" x14ac:dyDescent="0.3">
      <c r="B4" s="80"/>
      <c r="D4" s="80"/>
      <c r="E4" s="80"/>
      <c r="F4" s="80"/>
      <c r="G4" s="80"/>
      <c r="H4" s="80"/>
      <c r="I4" s="80"/>
      <c r="J4" s="80"/>
    </row>
    <row r="5" spans="1:12" x14ac:dyDescent="0.3">
      <c r="A5" s="76" t="s">
        <v>157</v>
      </c>
      <c r="B5" s="81" t="s">
        <v>15</v>
      </c>
      <c r="C5" s="82">
        <v>2689</v>
      </c>
      <c r="D5" s="81">
        <v>4922</v>
      </c>
      <c r="E5" s="81">
        <v>27635</v>
      </c>
      <c r="F5" s="81">
        <v>1157</v>
      </c>
      <c r="G5" s="81" t="s">
        <v>15</v>
      </c>
      <c r="H5" s="83" t="s">
        <v>15</v>
      </c>
      <c r="I5" s="81">
        <v>36401</v>
      </c>
      <c r="J5" s="81">
        <v>37637</v>
      </c>
      <c r="K5" s="93">
        <v>-3.2840024444031113</v>
      </c>
    </row>
    <row r="6" spans="1:12" x14ac:dyDescent="0.3">
      <c r="A6" s="76" t="s">
        <v>158</v>
      </c>
      <c r="B6" s="81">
        <v>5572</v>
      </c>
      <c r="C6" s="81">
        <v>59783</v>
      </c>
      <c r="D6" s="81">
        <v>71664</v>
      </c>
      <c r="E6" s="81">
        <v>2840</v>
      </c>
      <c r="F6" s="81" t="s">
        <v>15</v>
      </c>
      <c r="G6" s="81" t="s">
        <v>15</v>
      </c>
      <c r="H6" s="81">
        <v>4004</v>
      </c>
      <c r="I6" s="81">
        <v>143863</v>
      </c>
      <c r="J6" s="81">
        <v>131128</v>
      </c>
      <c r="K6" s="93">
        <v>9.7118845708010539</v>
      </c>
    </row>
    <row r="7" spans="1:12" x14ac:dyDescent="0.3">
      <c r="A7" s="76" t="s">
        <v>159</v>
      </c>
      <c r="B7" s="81">
        <v>187</v>
      </c>
      <c r="C7" s="81">
        <v>1264</v>
      </c>
      <c r="D7" s="81">
        <v>26778</v>
      </c>
      <c r="E7" s="81">
        <v>709</v>
      </c>
      <c r="F7" s="81" t="s">
        <v>15</v>
      </c>
      <c r="G7" s="81" t="s">
        <v>15</v>
      </c>
      <c r="H7" s="81">
        <v>324</v>
      </c>
      <c r="I7" s="81">
        <v>29263</v>
      </c>
      <c r="J7" s="81">
        <v>25329</v>
      </c>
      <c r="K7" s="93">
        <v>15.531604090173312</v>
      </c>
    </row>
    <row r="8" spans="1:12" s="85" customFormat="1" x14ac:dyDescent="0.3">
      <c r="A8" s="76" t="s">
        <v>160</v>
      </c>
      <c r="B8" s="84">
        <v>168</v>
      </c>
      <c r="C8" s="81">
        <v>1303</v>
      </c>
      <c r="D8" s="81">
        <v>522</v>
      </c>
      <c r="E8" s="81">
        <v>28</v>
      </c>
      <c r="F8" s="81" t="s">
        <v>15</v>
      </c>
      <c r="G8" s="81" t="s">
        <v>15</v>
      </c>
      <c r="H8" s="81">
        <v>0</v>
      </c>
      <c r="I8" s="81">
        <v>2021</v>
      </c>
      <c r="J8" s="81">
        <v>564</v>
      </c>
      <c r="K8" s="93">
        <v>258.33333333333337</v>
      </c>
      <c r="L8" s="76"/>
    </row>
    <row r="9" spans="1:12" x14ac:dyDescent="0.3">
      <c r="A9" s="85" t="s">
        <v>161</v>
      </c>
      <c r="B9" s="86">
        <v>5552</v>
      </c>
      <c r="C9" s="86">
        <v>62511</v>
      </c>
      <c r="D9" s="86">
        <v>50330</v>
      </c>
      <c r="E9" s="86">
        <v>29794</v>
      </c>
      <c r="F9" s="86" t="s">
        <v>15</v>
      </c>
      <c r="G9" s="86" t="s">
        <v>15</v>
      </c>
      <c r="H9" s="86">
        <v>3680</v>
      </c>
      <c r="I9" s="86">
        <v>153024</v>
      </c>
      <c r="J9" s="86">
        <v>144035</v>
      </c>
      <c r="K9" s="109">
        <v>6.2408442392474006</v>
      </c>
    </row>
    <row r="10" spans="1:12" x14ac:dyDescent="0.3">
      <c r="B10" s="87"/>
      <c r="C10" s="88"/>
      <c r="D10" s="88"/>
      <c r="E10" s="88"/>
      <c r="F10" s="80"/>
      <c r="G10" s="88"/>
      <c r="H10" s="88"/>
      <c r="I10" s="88"/>
      <c r="J10" s="88"/>
      <c r="K10" s="93"/>
    </row>
    <row r="11" spans="1:12" x14ac:dyDescent="0.3">
      <c r="A11" s="76" t="s">
        <v>162</v>
      </c>
      <c r="B11" s="81">
        <v>444</v>
      </c>
      <c r="C11" s="81">
        <v>34947</v>
      </c>
      <c r="D11" s="81">
        <v>38628</v>
      </c>
      <c r="E11" s="81">
        <v>11382</v>
      </c>
      <c r="F11" s="81">
        <v>282</v>
      </c>
      <c r="G11" s="81">
        <v>4004</v>
      </c>
      <c r="H11" s="81">
        <v>25094</v>
      </c>
      <c r="I11" s="81">
        <v>114781</v>
      </c>
      <c r="J11" s="81">
        <v>103057</v>
      </c>
      <c r="K11" s="93">
        <v>11.376228688977941</v>
      </c>
    </row>
    <row r="12" spans="1:12" x14ac:dyDescent="0.3">
      <c r="B12" s="89"/>
      <c r="C12" s="89"/>
      <c r="D12" s="89"/>
      <c r="E12" s="89"/>
      <c r="F12" s="81"/>
      <c r="G12" s="89"/>
      <c r="H12" s="89"/>
      <c r="I12" s="89"/>
      <c r="J12" s="89"/>
      <c r="K12" s="93"/>
    </row>
    <row r="13" spans="1:12" x14ac:dyDescent="0.3">
      <c r="A13" s="76" t="s">
        <v>163</v>
      </c>
      <c r="B13" s="81" t="s">
        <v>15</v>
      </c>
      <c r="C13" s="89">
        <v>8863</v>
      </c>
      <c r="D13" s="89">
        <v>1866</v>
      </c>
      <c r="E13" s="81">
        <v>421</v>
      </c>
      <c r="F13" s="81">
        <v>282</v>
      </c>
      <c r="G13" s="81">
        <v>2788</v>
      </c>
      <c r="H13" s="89">
        <v>10792</v>
      </c>
      <c r="I13" s="89">
        <v>25455</v>
      </c>
      <c r="J13" s="81">
        <v>23861</v>
      </c>
      <c r="K13" s="93">
        <v>6.6803570680189495</v>
      </c>
    </row>
    <row r="14" spans="1:12" x14ac:dyDescent="0.3">
      <c r="A14" s="76" t="s">
        <v>164</v>
      </c>
      <c r="B14" s="81" t="s">
        <v>15</v>
      </c>
      <c r="C14" s="81">
        <v>1146</v>
      </c>
      <c r="D14" s="81">
        <v>31848</v>
      </c>
      <c r="E14" s="81">
        <v>1415</v>
      </c>
      <c r="F14" s="81" t="s">
        <v>15</v>
      </c>
      <c r="G14" s="81"/>
      <c r="H14" s="81">
        <v>957</v>
      </c>
      <c r="I14" s="81">
        <v>35366</v>
      </c>
      <c r="J14" s="81">
        <v>28976</v>
      </c>
      <c r="K14" s="93">
        <v>22.052733296521264</v>
      </c>
    </row>
    <row r="15" spans="1:12" x14ac:dyDescent="0.3">
      <c r="A15" s="76" t="s">
        <v>165</v>
      </c>
      <c r="B15" s="81" t="s">
        <v>15</v>
      </c>
      <c r="C15" s="81">
        <v>24938</v>
      </c>
      <c r="D15" s="81">
        <v>4914</v>
      </c>
      <c r="E15" s="81">
        <v>9546</v>
      </c>
      <c r="F15" s="81" t="s">
        <v>15</v>
      </c>
      <c r="G15" s="81">
        <v>1216</v>
      </c>
      <c r="H15" s="81">
        <v>13345</v>
      </c>
      <c r="I15" s="81">
        <v>53960</v>
      </c>
      <c r="J15" s="81">
        <v>50220</v>
      </c>
      <c r="K15" s="93">
        <v>7.4472321784149642</v>
      </c>
    </row>
    <row r="16" spans="1:12" x14ac:dyDescent="0.3">
      <c r="A16" s="76" t="s">
        <v>166</v>
      </c>
      <c r="B16" s="81" t="s">
        <v>15</v>
      </c>
      <c r="C16" s="81">
        <v>7109</v>
      </c>
      <c r="D16" s="81">
        <v>564</v>
      </c>
      <c r="E16" s="81">
        <v>2597</v>
      </c>
      <c r="F16" s="81" t="s">
        <v>15</v>
      </c>
      <c r="G16" s="81">
        <v>297</v>
      </c>
      <c r="H16" s="81">
        <v>6989</v>
      </c>
      <c r="I16" s="81">
        <v>17556</v>
      </c>
      <c r="J16" s="81">
        <v>16558</v>
      </c>
      <c r="K16" s="93">
        <v>6.0272979828481787</v>
      </c>
    </row>
    <row r="17" spans="1:12" x14ac:dyDescent="0.3">
      <c r="A17" s="76" t="s">
        <v>167</v>
      </c>
      <c r="B17" s="81" t="s">
        <v>15</v>
      </c>
      <c r="C17" s="81">
        <v>17668</v>
      </c>
      <c r="D17" s="81">
        <v>1962</v>
      </c>
      <c r="E17" s="81">
        <v>6867</v>
      </c>
      <c r="F17" s="81" t="s">
        <v>15</v>
      </c>
      <c r="G17" s="81">
        <v>889</v>
      </c>
      <c r="H17" s="81">
        <v>5779</v>
      </c>
      <c r="I17" s="81">
        <v>33165</v>
      </c>
      <c r="J17" s="81">
        <v>30656</v>
      </c>
      <c r="K17" s="93">
        <v>8.1843684759916435</v>
      </c>
    </row>
    <row r="18" spans="1:12" x14ac:dyDescent="0.3">
      <c r="A18" s="76" t="s">
        <v>168</v>
      </c>
      <c r="B18" s="81" t="s">
        <v>15</v>
      </c>
      <c r="C18" s="81">
        <v>161</v>
      </c>
      <c r="D18" s="81">
        <v>2135</v>
      </c>
      <c r="E18" s="81">
        <v>52</v>
      </c>
      <c r="F18" s="81" t="s">
        <v>15</v>
      </c>
      <c r="G18" s="81">
        <v>15</v>
      </c>
      <c r="H18" s="81">
        <v>560</v>
      </c>
      <c r="I18" s="81">
        <v>2924</v>
      </c>
      <c r="J18" s="81">
        <v>2759</v>
      </c>
      <c r="K18" s="93">
        <v>5.9804276911924692</v>
      </c>
    </row>
    <row r="19" spans="1:12" x14ac:dyDescent="0.3">
      <c r="A19" s="76" t="s">
        <v>169</v>
      </c>
      <c r="B19" s="81" t="s">
        <v>15</v>
      </c>
      <c r="C19" s="81" t="s">
        <v>15</v>
      </c>
      <c r="D19" s="81">
        <v>160</v>
      </c>
      <c r="E19" s="81">
        <v>29</v>
      </c>
      <c r="F19" s="81" t="s">
        <v>15</v>
      </c>
      <c r="G19" s="81" t="s">
        <v>15</v>
      </c>
      <c r="H19" s="81">
        <v>17</v>
      </c>
      <c r="I19" s="81">
        <v>206</v>
      </c>
      <c r="J19" s="81">
        <v>202</v>
      </c>
      <c r="K19" s="93">
        <v>1.980198019801982</v>
      </c>
    </row>
    <row r="20" spans="1:12" x14ac:dyDescent="0.3">
      <c r="A20" s="76" t="s">
        <v>170</v>
      </c>
      <c r="B20" s="81" t="s">
        <v>15</v>
      </c>
      <c r="C20" s="81" t="s">
        <v>171</v>
      </c>
      <c r="D20" s="81">
        <v>93</v>
      </c>
      <c r="E20" s="81" t="s">
        <v>15</v>
      </c>
      <c r="F20" s="81" t="s">
        <v>15</v>
      </c>
      <c r="G20" s="81">
        <v>15</v>
      </c>
      <c r="H20" s="81" t="s">
        <v>172</v>
      </c>
      <c r="I20" s="81">
        <v>108</v>
      </c>
      <c r="J20" s="81">
        <v>45</v>
      </c>
      <c r="K20" s="93">
        <v>140</v>
      </c>
    </row>
    <row r="21" spans="1:12" x14ac:dyDescent="0.3">
      <c r="A21" s="85" t="s">
        <v>173</v>
      </c>
      <c r="B21" s="86" t="s">
        <v>15</v>
      </c>
      <c r="C21" s="86">
        <v>59885</v>
      </c>
      <c r="D21" s="86">
        <v>43542</v>
      </c>
      <c r="E21" s="86">
        <v>20927</v>
      </c>
      <c r="F21" s="86">
        <v>282</v>
      </c>
      <c r="G21" s="86">
        <v>5220</v>
      </c>
      <c r="H21" s="86">
        <v>38439</v>
      </c>
      <c r="I21" s="86">
        <v>168740</v>
      </c>
      <c r="J21" s="86">
        <v>153277</v>
      </c>
      <c r="K21" s="109">
        <v>10.088271560638585</v>
      </c>
    </row>
    <row r="22" spans="1:12" x14ac:dyDescent="0.3">
      <c r="A22" s="90"/>
      <c r="B22" s="91"/>
      <c r="C22" s="91"/>
      <c r="D22" s="91"/>
      <c r="E22" s="91"/>
      <c r="F22" s="91"/>
      <c r="G22" s="91"/>
      <c r="H22" s="91"/>
      <c r="I22" s="91"/>
      <c r="J22" s="91"/>
      <c r="K22" s="92"/>
      <c r="L22" s="93"/>
    </row>
    <row r="24" spans="1:12" ht="15" x14ac:dyDescent="0.3">
      <c r="A24" s="76" t="s">
        <v>443</v>
      </c>
    </row>
    <row r="26" spans="1:12" x14ac:dyDescent="0.3">
      <c r="A26" s="301" t="s">
        <v>175</v>
      </c>
      <c r="B26" s="301"/>
      <c r="C26" s="301"/>
      <c r="D26" s="301"/>
      <c r="E26" s="301"/>
      <c r="F26" s="301"/>
      <c r="G26" s="301"/>
      <c r="H26" s="301"/>
      <c r="I26" s="301"/>
      <c r="J26" s="301"/>
      <c r="K26" s="301"/>
    </row>
  </sheetData>
  <mergeCells count="1">
    <mergeCell ref="A26:K2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07E3F-1A3D-4E23-A381-5C2317169544}">
  <dimension ref="A1:J19"/>
  <sheetViews>
    <sheetView zoomScale="80" zoomScaleNormal="80" workbookViewId="0">
      <selection activeCell="F18" sqref="F18"/>
    </sheetView>
  </sheetViews>
  <sheetFormatPr defaultColWidth="8.33203125" defaultRowHeight="13.8" x14ac:dyDescent="0.3"/>
  <cols>
    <col min="1" max="1" width="31.5546875" style="95" customWidth="1"/>
    <col min="2" max="6" width="10.5546875" style="95" customWidth="1"/>
    <col min="7" max="7" width="9.5546875" style="95" customWidth="1"/>
    <col min="8" max="8" width="8.33203125" style="95" customWidth="1"/>
    <col min="9" max="222" width="8.33203125" style="95"/>
    <col min="223" max="223" width="34.33203125" style="95" customWidth="1"/>
    <col min="224" max="229" width="10.5546875" style="95" customWidth="1"/>
    <col min="230" max="237" width="9.44140625" style="95" customWidth="1"/>
    <col min="238" max="478" width="8.33203125" style="95"/>
    <col min="479" max="479" width="34.33203125" style="95" customWidth="1"/>
    <col min="480" max="485" width="10.5546875" style="95" customWidth="1"/>
    <col min="486" max="493" width="9.44140625" style="95" customWidth="1"/>
    <col min="494" max="734" width="8.33203125" style="95"/>
    <col min="735" max="735" width="34.33203125" style="95" customWidth="1"/>
    <col min="736" max="741" width="10.5546875" style="95" customWidth="1"/>
    <col min="742" max="749" width="9.44140625" style="95" customWidth="1"/>
    <col min="750" max="990" width="8.33203125" style="95"/>
    <col min="991" max="991" width="34.33203125" style="95" customWidth="1"/>
    <col min="992" max="997" width="10.5546875" style="95" customWidth="1"/>
    <col min="998" max="1005" width="9.44140625" style="95" customWidth="1"/>
    <col min="1006" max="1246" width="8.33203125" style="95"/>
    <col min="1247" max="1247" width="34.33203125" style="95" customWidth="1"/>
    <col min="1248" max="1253" width="10.5546875" style="95" customWidth="1"/>
    <col min="1254" max="1261" width="9.44140625" style="95" customWidth="1"/>
    <col min="1262" max="1502" width="8.33203125" style="95"/>
    <col min="1503" max="1503" width="34.33203125" style="95" customWidth="1"/>
    <col min="1504" max="1509" width="10.5546875" style="95" customWidth="1"/>
    <col min="1510" max="1517" width="9.44140625" style="95" customWidth="1"/>
    <col min="1518" max="1758" width="8.33203125" style="95"/>
    <col min="1759" max="1759" width="34.33203125" style="95" customWidth="1"/>
    <col min="1760" max="1765" width="10.5546875" style="95" customWidth="1"/>
    <col min="1766" max="1773" width="9.44140625" style="95" customWidth="1"/>
    <col min="1774" max="2014" width="8.33203125" style="95"/>
    <col min="2015" max="2015" width="34.33203125" style="95" customWidth="1"/>
    <col min="2016" max="2021" width="10.5546875" style="95" customWidth="1"/>
    <col min="2022" max="2029" width="9.44140625" style="95" customWidth="1"/>
    <col min="2030" max="2270" width="8.33203125" style="95"/>
    <col min="2271" max="2271" width="34.33203125" style="95" customWidth="1"/>
    <col min="2272" max="2277" width="10.5546875" style="95" customWidth="1"/>
    <col min="2278" max="2285" width="9.44140625" style="95" customWidth="1"/>
    <col min="2286" max="2526" width="8.33203125" style="95"/>
    <col min="2527" max="2527" width="34.33203125" style="95" customWidth="1"/>
    <col min="2528" max="2533" width="10.5546875" style="95" customWidth="1"/>
    <col min="2534" max="2541" width="9.44140625" style="95" customWidth="1"/>
    <col min="2542" max="2782" width="8.33203125" style="95"/>
    <col min="2783" max="2783" width="34.33203125" style="95" customWidth="1"/>
    <col min="2784" max="2789" width="10.5546875" style="95" customWidth="1"/>
    <col min="2790" max="2797" width="9.44140625" style="95" customWidth="1"/>
    <col min="2798" max="3038" width="8.33203125" style="95"/>
    <col min="3039" max="3039" width="34.33203125" style="95" customWidth="1"/>
    <col min="3040" max="3045" width="10.5546875" style="95" customWidth="1"/>
    <col min="3046" max="3053" width="9.44140625" style="95" customWidth="1"/>
    <col min="3054" max="3294" width="8.33203125" style="95"/>
    <col min="3295" max="3295" width="34.33203125" style="95" customWidth="1"/>
    <col min="3296" max="3301" width="10.5546875" style="95" customWidth="1"/>
    <col min="3302" max="3309" width="9.44140625" style="95" customWidth="1"/>
    <col min="3310" max="3550" width="8.33203125" style="95"/>
    <col min="3551" max="3551" width="34.33203125" style="95" customWidth="1"/>
    <col min="3552" max="3557" width="10.5546875" style="95" customWidth="1"/>
    <col min="3558" max="3565" width="9.44140625" style="95" customWidth="1"/>
    <col min="3566" max="3806" width="8.33203125" style="95"/>
    <col min="3807" max="3807" width="34.33203125" style="95" customWidth="1"/>
    <col min="3808" max="3813" width="10.5546875" style="95" customWidth="1"/>
    <col min="3814" max="3821" width="9.44140625" style="95" customWidth="1"/>
    <col min="3822" max="4062" width="8.33203125" style="95"/>
    <col min="4063" max="4063" width="34.33203125" style="95" customWidth="1"/>
    <col min="4064" max="4069" width="10.5546875" style="95" customWidth="1"/>
    <col min="4070" max="4077" width="9.44140625" style="95" customWidth="1"/>
    <col min="4078" max="4318" width="8.33203125" style="95"/>
    <col min="4319" max="4319" width="34.33203125" style="95" customWidth="1"/>
    <col min="4320" max="4325" width="10.5546875" style="95" customWidth="1"/>
    <col min="4326" max="4333" width="9.44140625" style="95" customWidth="1"/>
    <col min="4334" max="4574" width="8.33203125" style="95"/>
    <col min="4575" max="4575" width="34.33203125" style="95" customWidth="1"/>
    <col min="4576" max="4581" width="10.5546875" style="95" customWidth="1"/>
    <col min="4582" max="4589" width="9.44140625" style="95" customWidth="1"/>
    <col min="4590" max="4830" width="8.33203125" style="95"/>
    <col min="4831" max="4831" width="34.33203125" style="95" customWidth="1"/>
    <col min="4832" max="4837" width="10.5546875" style="95" customWidth="1"/>
    <col min="4838" max="4845" width="9.44140625" style="95" customWidth="1"/>
    <col min="4846" max="5086" width="8.33203125" style="95"/>
    <col min="5087" max="5087" width="34.33203125" style="95" customWidth="1"/>
    <col min="5088" max="5093" width="10.5546875" style="95" customWidth="1"/>
    <col min="5094" max="5101" width="9.44140625" style="95" customWidth="1"/>
    <col min="5102" max="5342" width="8.33203125" style="95"/>
    <col min="5343" max="5343" width="34.33203125" style="95" customWidth="1"/>
    <col min="5344" max="5349" width="10.5546875" style="95" customWidth="1"/>
    <col min="5350" max="5357" width="9.44140625" style="95" customWidth="1"/>
    <col min="5358" max="5598" width="8.33203125" style="95"/>
    <col min="5599" max="5599" width="34.33203125" style="95" customWidth="1"/>
    <col min="5600" max="5605" width="10.5546875" style="95" customWidth="1"/>
    <col min="5606" max="5613" width="9.44140625" style="95" customWidth="1"/>
    <col min="5614" max="5854" width="8.33203125" style="95"/>
    <col min="5855" max="5855" width="34.33203125" style="95" customWidth="1"/>
    <col min="5856" max="5861" width="10.5546875" style="95" customWidth="1"/>
    <col min="5862" max="5869" width="9.44140625" style="95" customWidth="1"/>
    <col min="5870" max="6110" width="8.33203125" style="95"/>
    <col min="6111" max="6111" width="34.33203125" style="95" customWidth="1"/>
    <col min="6112" max="6117" width="10.5546875" style="95" customWidth="1"/>
    <col min="6118" max="6125" width="9.44140625" style="95" customWidth="1"/>
    <col min="6126" max="6366" width="8.33203125" style="95"/>
    <col min="6367" max="6367" width="34.33203125" style="95" customWidth="1"/>
    <col min="6368" max="6373" width="10.5546875" style="95" customWidth="1"/>
    <col min="6374" max="6381" width="9.44140625" style="95" customWidth="1"/>
    <col min="6382" max="6622" width="8.33203125" style="95"/>
    <col min="6623" max="6623" width="34.33203125" style="95" customWidth="1"/>
    <col min="6624" max="6629" width="10.5546875" style="95" customWidth="1"/>
    <col min="6630" max="6637" width="9.44140625" style="95" customWidth="1"/>
    <col min="6638" max="6878" width="8.33203125" style="95"/>
    <col min="6879" max="6879" width="34.33203125" style="95" customWidth="1"/>
    <col min="6880" max="6885" width="10.5546875" style="95" customWidth="1"/>
    <col min="6886" max="6893" width="9.44140625" style="95" customWidth="1"/>
    <col min="6894" max="7134" width="8.33203125" style="95"/>
    <col min="7135" max="7135" width="34.33203125" style="95" customWidth="1"/>
    <col min="7136" max="7141" width="10.5546875" style="95" customWidth="1"/>
    <col min="7142" max="7149" width="9.44140625" style="95" customWidth="1"/>
    <col min="7150" max="7390" width="8.33203125" style="95"/>
    <col min="7391" max="7391" width="34.33203125" style="95" customWidth="1"/>
    <col min="7392" max="7397" width="10.5546875" style="95" customWidth="1"/>
    <col min="7398" max="7405" width="9.44140625" style="95" customWidth="1"/>
    <col min="7406" max="7646" width="8.33203125" style="95"/>
    <col min="7647" max="7647" width="34.33203125" style="95" customWidth="1"/>
    <col min="7648" max="7653" width="10.5546875" style="95" customWidth="1"/>
    <col min="7654" max="7661" width="9.44140625" style="95" customWidth="1"/>
    <col min="7662" max="7902" width="8.33203125" style="95"/>
    <col min="7903" max="7903" width="34.33203125" style="95" customWidth="1"/>
    <col min="7904" max="7909" width="10.5546875" style="95" customWidth="1"/>
    <col min="7910" max="7917" width="9.44140625" style="95" customWidth="1"/>
    <col min="7918" max="8158" width="8.33203125" style="95"/>
    <col min="8159" max="8159" width="34.33203125" style="95" customWidth="1"/>
    <col min="8160" max="8165" width="10.5546875" style="95" customWidth="1"/>
    <col min="8166" max="8173" width="9.44140625" style="95" customWidth="1"/>
    <col min="8174" max="8414" width="8.33203125" style="95"/>
    <col min="8415" max="8415" width="34.33203125" style="95" customWidth="1"/>
    <col min="8416" max="8421" width="10.5546875" style="95" customWidth="1"/>
    <col min="8422" max="8429" width="9.44140625" style="95" customWidth="1"/>
    <col min="8430" max="8670" width="8.33203125" style="95"/>
    <col min="8671" max="8671" width="34.33203125" style="95" customWidth="1"/>
    <col min="8672" max="8677" width="10.5546875" style="95" customWidth="1"/>
    <col min="8678" max="8685" width="9.44140625" style="95" customWidth="1"/>
    <col min="8686" max="8926" width="8.33203125" style="95"/>
    <col min="8927" max="8927" width="34.33203125" style="95" customWidth="1"/>
    <col min="8928" max="8933" width="10.5546875" style="95" customWidth="1"/>
    <col min="8934" max="8941" width="9.44140625" style="95" customWidth="1"/>
    <col min="8942" max="9182" width="8.33203125" style="95"/>
    <col min="9183" max="9183" width="34.33203125" style="95" customWidth="1"/>
    <col min="9184" max="9189" width="10.5546875" style="95" customWidth="1"/>
    <col min="9190" max="9197" width="9.44140625" style="95" customWidth="1"/>
    <col min="9198" max="9438" width="8.33203125" style="95"/>
    <col min="9439" max="9439" width="34.33203125" style="95" customWidth="1"/>
    <col min="9440" max="9445" width="10.5546875" style="95" customWidth="1"/>
    <col min="9446" max="9453" width="9.44140625" style="95" customWidth="1"/>
    <col min="9454" max="9694" width="8.33203125" style="95"/>
    <col min="9695" max="9695" width="34.33203125" style="95" customWidth="1"/>
    <col min="9696" max="9701" width="10.5546875" style="95" customWidth="1"/>
    <col min="9702" max="9709" width="9.44140625" style="95" customWidth="1"/>
    <col min="9710" max="9950" width="8.33203125" style="95"/>
    <col min="9951" max="9951" width="34.33203125" style="95" customWidth="1"/>
    <col min="9952" max="9957" width="10.5546875" style="95" customWidth="1"/>
    <col min="9958" max="9965" width="9.44140625" style="95" customWidth="1"/>
    <col min="9966" max="10206" width="8.33203125" style="95"/>
    <col min="10207" max="10207" width="34.33203125" style="95" customWidth="1"/>
    <col min="10208" max="10213" width="10.5546875" style="95" customWidth="1"/>
    <col min="10214" max="10221" width="9.44140625" style="95" customWidth="1"/>
    <col min="10222" max="10462" width="8.33203125" style="95"/>
    <col min="10463" max="10463" width="34.33203125" style="95" customWidth="1"/>
    <col min="10464" max="10469" width="10.5546875" style="95" customWidth="1"/>
    <col min="10470" max="10477" width="9.44140625" style="95" customWidth="1"/>
    <col min="10478" max="10718" width="8.33203125" style="95"/>
    <col min="10719" max="10719" width="34.33203125" style="95" customWidth="1"/>
    <col min="10720" max="10725" width="10.5546875" style="95" customWidth="1"/>
    <col min="10726" max="10733" width="9.44140625" style="95" customWidth="1"/>
    <col min="10734" max="10974" width="8.33203125" style="95"/>
    <col min="10975" max="10975" width="34.33203125" style="95" customWidth="1"/>
    <col min="10976" max="10981" width="10.5546875" style="95" customWidth="1"/>
    <col min="10982" max="10989" width="9.44140625" style="95" customWidth="1"/>
    <col min="10990" max="11230" width="8.33203125" style="95"/>
    <col min="11231" max="11231" width="34.33203125" style="95" customWidth="1"/>
    <col min="11232" max="11237" width="10.5546875" style="95" customWidth="1"/>
    <col min="11238" max="11245" width="9.44140625" style="95" customWidth="1"/>
    <col min="11246" max="11486" width="8.33203125" style="95"/>
    <col min="11487" max="11487" width="34.33203125" style="95" customWidth="1"/>
    <col min="11488" max="11493" width="10.5546875" style="95" customWidth="1"/>
    <col min="11494" max="11501" width="9.44140625" style="95" customWidth="1"/>
    <col min="11502" max="11742" width="8.33203125" style="95"/>
    <col min="11743" max="11743" width="34.33203125" style="95" customWidth="1"/>
    <col min="11744" max="11749" width="10.5546875" style="95" customWidth="1"/>
    <col min="11750" max="11757" width="9.44140625" style="95" customWidth="1"/>
    <col min="11758" max="11998" width="8.33203125" style="95"/>
    <col min="11999" max="11999" width="34.33203125" style="95" customWidth="1"/>
    <col min="12000" max="12005" width="10.5546875" style="95" customWidth="1"/>
    <col min="12006" max="12013" width="9.44140625" style="95" customWidth="1"/>
    <col min="12014" max="12254" width="8.33203125" style="95"/>
    <col min="12255" max="12255" width="34.33203125" style="95" customWidth="1"/>
    <col min="12256" max="12261" width="10.5546875" style="95" customWidth="1"/>
    <col min="12262" max="12269" width="9.44140625" style="95" customWidth="1"/>
    <col min="12270" max="12510" width="8.33203125" style="95"/>
    <col min="12511" max="12511" width="34.33203125" style="95" customWidth="1"/>
    <col min="12512" max="12517" width="10.5546875" style="95" customWidth="1"/>
    <col min="12518" max="12525" width="9.44140625" style="95" customWidth="1"/>
    <col min="12526" max="12766" width="8.33203125" style="95"/>
    <col min="12767" max="12767" width="34.33203125" style="95" customWidth="1"/>
    <col min="12768" max="12773" width="10.5546875" style="95" customWidth="1"/>
    <col min="12774" max="12781" width="9.44140625" style="95" customWidth="1"/>
    <col min="12782" max="13022" width="8.33203125" style="95"/>
    <col min="13023" max="13023" width="34.33203125" style="95" customWidth="1"/>
    <col min="13024" max="13029" width="10.5546875" style="95" customWidth="1"/>
    <col min="13030" max="13037" width="9.44140625" style="95" customWidth="1"/>
    <col min="13038" max="13278" width="8.33203125" style="95"/>
    <col min="13279" max="13279" width="34.33203125" style="95" customWidth="1"/>
    <col min="13280" max="13285" width="10.5546875" style="95" customWidth="1"/>
    <col min="13286" max="13293" width="9.44140625" style="95" customWidth="1"/>
    <col min="13294" max="13534" width="8.33203125" style="95"/>
    <col min="13535" max="13535" width="34.33203125" style="95" customWidth="1"/>
    <col min="13536" max="13541" width="10.5546875" style="95" customWidth="1"/>
    <col min="13542" max="13549" width="9.44140625" style="95" customWidth="1"/>
    <col min="13550" max="13790" width="8.33203125" style="95"/>
    <col min="13791" max="13791" width="34.33203125" style="95" customWidth="1"/>
    <col min="13792" max="13797" width="10.5546875" style="95" customWidth="1"/>
    <col min="13798" max="13805" width="9.44140625" style="95" customWidth="1"/>
    <col min="13806" max="14046" width="8.33203125" style="95"/>
    <col min="14047" max="14047" width="34.33203125" style="95" customWidth="1"/>
    <col min="14048" max="14053" width="10.5546875" style="95" customWidth="1"/>
    <col min="14054" max="14061" width="9.44140625" style="95" customWidth="1"/>
    <col min="14062" max="14302" width="8.33203125" style="95"/>
    <col min="14303" max="14303" width="34.33203125" style="95" customWidth="1"/>
    <col min="14304" max="14309" width="10.5546875" style="95" customWidth="1"/>
    <col min="14310" max="14317" width="9.44140625" style="95" customWidth="1"/>
    <col min="14318" max="14558" width="8.33203125" style="95"/>
    <col min="14559" max="14559" width="34.33203125" style="95" customWidth="1"/>
    <col min="14560" max="14565" width="10.5546875" style="95" customWidth="1"/>
    <col min="14566" max="14573" width="9.44140625" style="95" customWidth="1"/>
    <col min="14574" max="14814" width="8.33203125" style="95"/>
    <col min="14815" max="14815" width="34.33203125" style="95" customWidth="1"/>
    <col min="14816" max="14821" width="10.5546875" style="95" customWidth="1"/>
    <col min="14822" max="14829" width="9.44140625" style="95" customWidth="1"/>
    <col min="14830" max="15070" width="8.33203125" style="95"/>
    <col min="15071" max="15071" width="34.33203125" style="95" customWidth="1"/>
    <col min="15072" max="15077" width="10.5546875" style="95" customWidth="1"/>
    <col min="15078" max="15085" width="9.44140625" style="95" customWidth="1"/>
    <col min="15086" max="15326" width="8.33203125" style="95"/>
    <col min="15327" max="15327" width="34.33203125" style="95" customWidth="1"/>
    <col min="15328" max="15333" width="10.5546875" style="95" customWidth="1"/>
    <col min="15334" max="15341" width="9.44140625" style="95" customWidth="1"/>
    <col min="15342" max="15582" width="8.33203125" style="95"/>
    <col min="15583" max="15583" width="34.33203125" style="95" customWidth="1"/>
    <col min="15584" max="15589" width="10.5546875" style="95" customWidth="1"/>
    <col min="15590" max="15597" width="9.44140625" style="95" customWidth="1"/>
    <col min="15598" max="15838" width="8.33203125" style="95"/>
    <col min="15839" max="15839" width="34.33203125" style="95" customWidth="1"/>
    <col min="15840" max="15845" width="10.5546875" style="95" customWidth="1"/>
    <col min="15846" max="15853" width="9.44140625" style="95" customWidth="1"/>
    <col min="15854" max="16094" width="8.33203125" style="95"/>
    <col min="16095" max="16095" width="34.33203125" style="95" customWidth="1"/>
    <col min="16096" max="16101" width="10.5546875" style="95" customWidth="1"/>
    <col min="16102" max="16109" width="9.44140625" style="95" customWidth="1"/>
    <col min="16110" max="16384" width="8.33203125" style="95"/>
  </cols>
  <sheetData>
    <row r="1" spans="1:10" x14ac:dyDescent="0.3">
      <c r="A1" s="94" t="s">
        <v>176</v>
      </c>
    </row>
    <row r="2" spans="1:10" x14ac:dyDescent="0.3">
      <c r="A2" s="96"/>
    </row>
    <row r="3" spans="1:10" ht="27.6" x14ac:dyDescent="0.3">
      <c r="A3" s="97"/>
      <c r="B3" s="98">
        <v>2015</v>
      </c>
      <c r="C3" s="98">
        <v>2018</v>
      </c>
      <c r="D3" s="98">
        <v>2019</v>
      </c>
      <c r="E3" s="98">
        <v>2020</v>
      </c>
      <c r="F3" s="98" t="s">
        <v>177</v>
      </c>
      <c r="G3" s="99" t="s">
        <v>156</v>
      </c>
      <c r="H3" s="100" t="s">
        <v>178</v>
      </c>
    </row>
    <row r="4" spans="1:10" x14ac:dyDescent="0.3">
      <c r="A4" s="255"/>
      <c r="B4" s="256"/>
      <c r="C4" s="256"/>
      <c r="D4" s="256"/>
      <c r="E4" s="256"/>
      <c r="F4" s="256"/>
      <c r="G4" s="210"/>
    </row>
    <row r="5" spans="1:10" ht="15" x14ac:dyDescent="0.3">
      <c r="A5" s="95" t="s">
        <v>179</v>
      </c>
      <c r="B5" s="101">
        <v>45537</v>
      </c>
      <c r="C5" s="101">
        <v>48786</v>
      </c>
      <c r="D5" s="101">
        <v>46318.5</v>
      </c>
      <c r="E5" s="101">
        <v>47552</v>
      </c>
      <c r="F5" s="101">
        <v>45388</v>
      </c>
      <c r="G5" s="290">
        <v>-4.5508075370121137</v>
      </c>
      <c r="H5" s="290">
        <v>39.013572404782579</v>
      </c>
      <c r="I5" s="200"/>
      <c r="J5" s="200"/>
    </row>
    <row r="6" spans="1:10" ht="15" x14ac:dyDescent="0.3">
      <c r="A6" s="95" t="s">
        <v>180</v>
      </c>
      <c r="B6" s="101">
        <v>14705</v>
      </c>
      <c r="C6" s="101">
        <v>17716.400000000001</v>
      </c>
      <c r="D6" s="101">
        <v>20202</v>
      </c>
      <c r="E6" s="101">
        <v>18762</v>
      </c>
      <c r="F6" s="101">
        <v>20927</v>
      </c>
      <c r="G6" s="290">
        <v>11.53928152648971</v>
      </c>
      <c r="H6" s="290">
        <v>17.987949011079689</v>
      </c>
      <c r="I6" s="200"/>
      <c r="J6" s="200"/>
    </row>
    <row r="7" spans="1:10" x14ac:dyDescent="0.3">
      <c r="A7" s="95" t="s">
        <v>181</v>
      </c>
      <c r="B7" s="101">
        <v>22587</v>
      </c>
      <c r="C7" s="101">
        <v>22653.8</v>
      </c>
      <c r="D7" s="101">
        <v>23688.9</v>
      </c>
      <c r="E7" s="101">
        <v>24942</v>
      </c>
      <c r="F7" s="101">
        <v>25039</v>
      </c>
      <c r="G7" s="290">
        <v>0.38890225322749661</v>
      </c>
      <c r="H7" s="290">
        <v>21.522447330645786</v>
      </c>
      <c r="I7" s="200"/>
      <c r="J7" s="200"/>
    </row>
    <row r="8" spans="1:10" x14ac:dyDescent="0.3">
      <c r="A8" s="95" t="s">
        <v>182</v>
      </c>
      <c r="B8" s="101">
        <v>5824</v>
      </c>
      <c r="C8" s="101">
        <v>6105.4</v>
      </c>
      <c r="D8" s="101">
        <v>6074.9</v>
      </c>
      <c r="E8" s="101">
        <v>6026</v>
      </c>
      <c r="F8" s="101">
        <v>5914</v>
      </c>
      <c r="G8" s="290">
        <v>-1.858612678393623</v>
      </c>
      <c r="H8" s="290">
        <v>5.0834200053292538</v>
      </c>
      <c r="I8" s="200"/>
      <c r="J8" s="200"/>
    </row>
    <row r="9" spans="1:10" ht="15" x14ac:dyDescent="0.3">
      <c r="A9" s="95" t="s">
        <v>183</v>
      </c>
      <c r="B9" s="101">
        <v>17930</v>
      </c>
      <c r="C9" s="101">
        <v>19152.599999999999</v>
      </c>
      <c r="D9" s="101">
        <v>19562.599999999999</v>
      </c>
      <c r="E9" s="101">
        <v>19644</v>
      </c>
      <c r="F9" s="101">
        <v>19071</v>
      </c>
      <c r="G9" s="290">
        <v>-2.9169211973121612</v>
      </c>
      <c r="H9" s="290">
        <v>16.392611248162698</v>
      </c>
      <c r="I9" s="200"/>
      <c r="J9" s="200"/>
    </row>
    <row r="10" spans="1:10" x14ac:dyDescent="0.3">
      <c r="A10" s="102" t="s">
        <v>184</v>
      </c>
      <c r="B10" s="103">
        <v>327.9</v>
      </c>
      <c r="C10" s="103">
        <v>331.9</v>
      </c>
      <c r="D10" s="103">
        <v>330.2</v>
      </c>
      <c r="E10" s="103">
        <v>311.8</v>
      </c>
      <c r="F10" s="103">
        <v>330.2</v>
      </c>
      <c r="G10" s="290">
        <v>5.9012187299550822</v>
      </c>
      <c r="H10" s="291" t="s">
        <v>15</v>
      </c>
      <c r="I10" s="200"/>
      <c r="J10" s="200"/>
    </row>
    <row r="11" spans="1:10" x14ac:dyDescent="0.3">
      <c r="A11" s="102" t="s">
        <v>185</v>
      </c>
      <c r="B11" s="199">
        <v>32.404727050930163</v>
      </c>
      <c r="C11" s="199">
        <v>34.372491714371797</v>
      </c>
      <c r="D11" s="199">
        <v>34.983858267716535</v>
      </c>
      <c r="E11" s="199">
        <v>37.400320718409233</v>
      </c>
      <c r="F11" s="199">
        <v>35.132889158086009</v>
      </c>
      <c r="G11" s="290">
        <v>-6.0625992418485986</v>
      </c>
      <c r="H11" s="291" t="s">
        <v>15</v>
      </c>
      <c r="I11" s="200"/>
      <c r="J11" s="200"/>
    </row>
    <row r="12" spans="1:10" x14ac:dyDescent="0.3">
      <c r="A12" s="102" t="s">
        <v>186</v>
      </c>
      <c r="B12" s="254">
        <v>106583</v>
      </c>
      <c r="C12" s="254">
        <v>114414.19999999998</v>
      </c>
      <c r="D12" s="254">
        <v>115846.9</v>
      </c>
      <c r="E12" s="254">
        <v>116926</v>
      </c>
      <c r="F12" s="254">
        <v>116339</v>
      </c>
      <c r="G12" s="292">
        <v>-0.50202692301113405</v>
      </c>
      <c r="H12" s="293" t="s">
        <v>15</v>
      </c>
      <c r="I12" s="200"/>
      <c r="J12" s="200"/>
    </row>
    <row r="13" spans="1:10" x14ac:dyDescent="0.3">
      <c r="A13" s="104"/>
      <c r="B13" s="105"/>
      <c r="C13" s="105"/>
      <c r="D13" s="105"/>
      <c r="E13" s="105"/>
      <c r="F13" s="105"/>
      <c r="G13" s="201"/>
      <c r="H13" s="202"/>
      <c r="I13" s="200"/>
      <c r="J13" s="200"/>
    </row>
    <row r="15" spans="1:10" x14ac:dyDescent="0.3">
      <c r="A15" s="95" t="s">
        <v>174</v>
      </c>
      <c r="B15" s="106"/>
      <c r="C15" s="106"/>
      <c r="D15" s="106"/>
      <c r="E15" s="106"/>
      <c r="F15" s="106"/>
    </row>
    <row r="16" spans="1:10" x14ac:dyDescent="0.3">
      <c r="A16" s="107" t="s">
        <v>187</v>
      </c>
    </row>
    <row r="17" spans="1:1" x14ac:dyDescent="0.3">
      <c r="A17" s="107" t="s">
        <v>188</v>
      </c>
    </row>
    <row r="19" spans="1:1" x14ac:dyDescent="0.3">
      <c r="A19" s="95" t="s">
        <v>189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5B05E-D5D1-49B2-A81B-39B5145F2D72}">
  <dimension ref="A1:R22"/>
  <sheetViews>
    <sheetView zoomScale="80" zoomScaleNormal="80" workbookViewId="0">
      <selection activeCell="H25" sqref="H25"/>
    </sheetView>
  </sheetViews>
  <sheetFormatPr defaultColWidth="8.6640625" defaultRowHeight="13.8" x14ac:dyDescent="0.3"/>
  <cols>
    <col min="1" max="16384" width="8.6640625" style="138"/>
  </cols>
  <sheetData>
    <row r="1" spans="1:18" x14ac:dyDescent="0.3">
      <c r="A1" s="138" t="s">
        <v>190</v>
      </c>
      <c r="Q1" s="138" t="s">
        <v>80</v>
      </c>
      <c r="R1" s="138" t="s">
        <v>191</v>
      </c>
    </row>
    <row r="2" spans="1:18" x14ac:dyDescent="0.3">
      <c r="P2" s="138">
        <v>2001</v>
      </c>
      <c r="Q2" s="155">
        <v>131</v>
      </c>
      <c r="R2" s="155">
        <v>198</v>
      </c>
    </row>
    <row r="3" spans="1:18" x14ac:dyDescent="0.3">
      <c r="P3" s="138">
        <v>2002</v>
      </c>
      <c r="Q3" s="155">
        <v>150</v>
      </c>
      <c r="R3" s="155">
        <v>224</v>
      </c>
    </row>
    <row r="4" spans="1:18" x14ac:dyDescent="0.3">
      <c r="P4" s="138">
        <v>2003</v>
      </c>
      <c r="Q4" s="155">
        <v>174</v>
      </c>
      <c r="R4" s="155">
        <v>257</v>
      </c>
    </row>
    <row r="5" spans="1:18" x14ac:dyDescent="0.3">
      <c r="P5" s="138">
        <v>2004</v>
      </c>
      <c r="Q5" s="155">
        <v>180</v>
      </c>
      <c r="R5" s="155">
        <v>268</v>
      </c>
    </row>
    <row r="6" spans="1:18" x14ac:dyDescent="0.3">
      <c r="P6" s="138">
        <v>2005</v>
      </c>
      <c r="Q6" s="155">
        <v>190</v>
      </c>
      <c r="R6" s="155">
        <v>284</v>
      </c>
    </row>
    <row r="7" spans="1:18" x14ac:dyDescent="0.3">
      <c r="P7" s="138">
        <v>2006</v>
      </c>
      <c r="Q7" s="155">
        <v>208</v>
      </c>
      <c r="R7" s="155">
        <v>310</v>
      </c>
    </row>
    <row r="8" spans="1:18" x14ac:dyDescent="0.3">
      <c r="P8" s="138">
        <v>2007</v>
      </c>
      <c r="Q8" s="155">
        <v>215</v>
      </c>
      <c r="R8" s="155">
        <v>347</v>
      </c>
    </row>
    <row r="9" spans="1:18" x14ac:dyDescent="0.3">
      <c r="P9" s="138">
        <v>2008</v>
      </c>
      <c r="Q9" s="155">
        <v>239</v>
      </c>
      <c r="R9" s="155">
        <v>366</v>
      </c>
    </row>
    <row r="10" spans="1:18" x14ac:dyDescent="0.3">
      <c r="P10" s="138">
        <v>2009</v>
      </c>
      <c r="Q10" s="155">
        <v>272</v>
      </c>
      <c r="R10" s="155">
        <v>378</v>
      </c>
    </row>
    <row r="11" spans="1:18" x14ac:dyDescent="0.3">
      <c r="P11" s="138">
        <v>2010</v>
      </c>
      <c r="Q11" s="155">
        <v>338</v>
      </c>
      <c r="R11" s="155">
        <v>508</v>
      </c>
    </row>
    <row r="12" spans="1:18" x14ac:dyDescent="0.3">
      <c r="P12" s="138">
        <v>2011</v>
      </c>
      <c r="Q12" s="155">
        <v>787</v>
      </c>
      <c r="R12" s="155">
        <v>773</v>
      </c>
    </row>
    <row r="13" spans="1:18" x14ac:dyDescent="0.3">
      <c r="P13" s="138">
        <v>2012</v>
      </c>
      <c r="Q13" s="155">
        <v>1471</v>
      </c>
      <c r="R13" s="155">
        <v>1343</v>
      </c>
    </row>
    <row r="14" spans="1:18" x14ac:dyDescent="0.3">
      <c r="P14" s="138">
        <v>2013</v>
      </c>
      <c r="Q14" s="155">
        <v>1611</v>
      </c>
      <c r="R14" s="155">
        <v>1389</v>
      </c>
    </row>
    <row r="15" spans="1:18" x14ac:dyDescent="0.3">
      <c r="P15" s="138">
        <v>2014</v>
      </c>
      <c r="Q15" s="155">
        <v>1681</v>
      </c>
      <c r="R15" s="155">
        <v>1406</v>
      </c>
    </row>
    <row r="16" spans="1:18" x14ac:dyDescent="0.3">
      <c r="P16" s="138">
        <v>2015</v>
      </c>
      <c r="Q16" s="155">
        <v>1801</v>
      </c>
      <c r="R16" s="155">
        <v>1406</v>
      </c>
    </row>
    <row r="17" spans="1:18" x14ac:dyDescent="0.3">
      <c r="P17" s="138">
        <v>2016</v>
      </c>
      <c r="Q17" s="155">
        <v>1866</v>
      </c>
      <c r="R17" s="155">
        <v>1424</v>
      </c>
    </row>
    <row r="18" spans="1:18" x14ac:dyDescent="0.3">
      <c r="P18" s="138">
        <v>2017</v>
      </c>
      <c r="Q18" s="155">
        <v>1992</v>
      </c>
      <c r="R18" s="155">
        <v>1444</v>
      </c>
    </row>
    <row r="19" spans="1:18" x14ac:dyDescent="0.3">
      <c r="P19" s="138">
        <v>2018</v>
      </c>
      <c r="Q19" s="155">
        <v>2004</v>
      </c>
      <c r="R19" s="155">
        <v>1448</v>
      </c>
    </row>
    <row r="20" spans="1:18" x14ac:dyDescent="0.3">
      <c r="P20" s="138">
        <v>2019</v>
      </c>
      <c r="Q20" s="155">
        <v>2041</v>
      </c>
      <c r="R20" s="155">
        <v>1445</v>
      </c>
    </row>
    <row r="21" spans="1:18" x14ac:dyDescent="0.3">
      <c r="P21" s="138">
        <v>2020</v>
      </c>
      <c r="Q21" s="155">
        <v>2201</v>
      </c>
      <c r="R21" s="155">
        <v>1452</v>
      </c>
    </row>
    <row r="22" spans="1:18" x14ac:dyDescent="0.3">
      <c r="A22" s="138" t="s">
        <v>192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BAF87-2A1D-4ED9-8FFD-6B0F4CB6EEB0}">
  <dimension ref="A1:R33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5" width="8.6640625" style="138"/>
    <col min="16" max="16" width="15.6640625" style="138" customWidth="1"/>
    <col min="17" max="16384" width="8.6640625" style="138"/>
  </cols>
  <sheetData>
    <row r="1" spans="1:18" x14ac:dyDescent="0.3">
      <c r="A1" s="138" t="s">
        <v>193</v>
      </c>
      <c r="Q1" s="138" t="s">
        <v>80</v>
      </c>
      <c r="R1" s="138" t="s">
        <v>191</v>
      </c>
    </row>
    <row r="2" spans="1:18" x14ac:dyDescent="0.3">
      <c r="P2" s="56" t="s">
        <v>39</v>
      </c>
      <c r="Q2" s="138">
        <v>163</v>
      </c>
      <c r="R2" s="138">
        <v>95</v>
      </c>
    </row>
    <row r="3" spans="1:18" x14ac:dyDescent="0.3">
      <c r="P3" s="56" t="s">
        <v>41</v>
      </c>
      <c r="Q3" s="138">
        <v>538</v>
      </c>
      <c r="R3" s="138">
        <v>334</v>
      </c>
    </row>
    <row r="4" spans="1:18" x14ac:dyDescent="0.3">
      <c r="P4" s="56" t="s">
        <v>44</v>
      </c>
      <c r="Q4" s="138">
        <v>222</v>
      </c>
      <c r="R4" s="138">
        <v>136</v>
      </c>
    </row>
    <row r="5" spans="1:18" x14ac:dyDescent="0.3">
      <c r="P5" s="56" t="s">
        <v>45</v>
      </c>
      <c r="Q5" s="138">
        <v>64</v>
      </c>
      <c r="R5" s="138">
        <v>43</v>
      </c>
    </row>
    <row r="6" spans="1:18" x14ac:dyDescent="0.3">
      <c r="P6" s="56" t="s">
        <v>46</v>
      </c>
      <c r="Q6" s="138">
        <v>175</v>
      </c>
      <c r="R6" s="138">
        <v>122</v>
      </c>
    </row>
    <row r="7" spans="1:18" x14ac:dyDescent="0.3">
      <c r="P7" s="56" t="s">
        <v>47</v>
      </c>
      <c r="Q7" s="138">
        <v>32</v>
      </c>
      <c r="R7" s="138">
        <v>23</v>
      </c>
    </row>
    <row r="8" spans="1:18" x14ac:dyDescent="0.3">
      <c r="P8" s="56" t="s">
        <v>48</v>
      </c>
      <c r="Q8" s="138">
        <v>15</v>
      </c>
      <c r="R8" s="138">
        <v>6</v>
      </c>
    </row>
    <row r="9" spans="1:18" x14ac:dyDescent="0.3">
      <c r="P9" s="56" t="s">
        <v>49</v>
      </c>
      <c r="Q9" s="138">
        <v>20</v>
      </c>
      <c r="R9" s="138">
        <v>14</v>
      </c>
    </row>
    <row r="10" spans="1:18" x14ac:dyDescent="0.3">
      <c r="P10" s="56" t="s">
        <v>50</v>
      </c>
      <c r="Q10" s="138">
        <v>25</v>
      </c>
      <c r="R10" s="138">
        <v>17</v>
      </c>
    </row>
    <row r="11" spans="1:18" x14ac:dyDescent="0.3">
      <c r="P11" s="56" t="s">
        <v>51</v>
      </c>
      <c r="Q11" s="138">
        <v>9</v>
      </c>
      <c r="R11" s="138">
        <v>7</v>
      </c>
    </row>
    <row r="12" spans="1:18" x14ac:dyDescent="0.3">
      <c r="P12" s="56" t="s">
        <v>53</v>
      </c>
      <c r="Q12" s="138">
        <v>33</v>
      </c>
      <c r="R12" s="138">
        <v>10</v>
      </c>
    </row>
    <row r="13" spans="1:18" x14ac:dyDescent="0.3">
      <c r="P13" s="56" t="s">
        <v>54</v>
      </c>
      <c r="Q13" s="138">
        <v>13</v>
      </c>
      <c r="R13" s="138">
        <v>5</v>
      </c>
    </row>
    <row r="14" spans="1:18" x14ac:dyDescent="0.3">
      <c r="P14" s="56" t="s">
        <v>55</v>
      </c>
      <c r="Q14" s="138">
        <v>9</v>
      </c>
      <c r="R14" s="138">
        <v>3</v>
      </c>
    </row>
    <row r="15" spans="1:18" x14ac:dyDescent="0.3">
      <c r="P15" s="56" t="s">
        <v>56</v>
      </c>
      <c r="Q15" s="138">
        <v>10</v>
      </c>
      <c r="R15" s="138">
        <v>6</v>
      </c>
    </row>
    <row r="16" spans="1:18" x14ac:dyDescent="0.3">
      <c r="P16" s="56" t="s">
        <v>57</v>
      </c>
      <c r="Q16" s="138">
        <v>3</v>
      </c>
      <c r="R16" s="138">
        <v>2</v>
      </c>
    </row>
    <row r="17" spans="16:18" x14ac:dyDescent="0.3">
      <c r="P17" s="56" t="s">
        <v>58</v>
      </c>
      <c r="Q17" s="138">
        <v>17</v>
      </c>
      <c r="R17" s="138">
        <v>14</v>
      </c>
    </row>
    <row r="33" spans="1:1" x14ac:dyDescent="0.3">
      <c r="A33" s="138" t="s">
        <v>194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89878-EDE6-491C-B302-D76FB0F0E176}">
  <dimension ref="A1:A33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6384" width="8.6640625" style="138"/>
  </cols>
  <sheetData>
    <row r="1" spans="1:1" x14ac:dyDescent="0.3">
      <c r="A1" s="138" t="s">
        <v>195</v>
      </c>
    </row>
    <row r="23" spans="1:1" x14ac:dyDescent="0.3">
      <c r="A23" s="138" t="s">
        <v>196</v>
      </c>
    </row>
    <row r="33" spans="1:1" ht="14.4" x14ac:dyDescent="0.3">
      <c r="A33" s="264" t="s">
        <v>197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FF6FC-4966-4247-BEA7-099156FC180E}">
  <dimension ref="A1:S30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6" width="8.6640625" style="138"/>
    <col min="17" max="17" width="19.44140625" style="138" customWidth="1"/>
    <col min="18" max="18" width="10.6640625" style="138" customWidth="1"/>
    <col min="19" max="16384" width="8.6640625" style="138"/>
  </cols>
  <sheetData>
    <row r="1" spans="1:19" x14ac:dyDescent="0.3">
      <c r="A1" s="138" t="s">
        <v>198</v>
      </c>
    </row>
    <row r="2" spans="1:19" x14ac:dyDescent="0.3">
      <c r="R2" s="138" t="s">
        <v>199</v>
      </c>
      <c r="S2" s="138" t="s">
        <v>200</v>
      </c>
    </row>
    <row r="3" spans="1:19" x14ac:dyDescent="0.3">
      <c r="Q3" s="56" t="s">
        <v>39</v>
      </c>
      <c r="R3" s="138">
        <v>1792</v>
      </c>
      <c r="S3" s="138">
        <v>246</v>
      </c>
    </row>
    <row r="4" spans="1:19" x14ac:dyDescent="0.3">
      <c r="Q4" s="56" t="s">
        <v>40</v>
      </c>
      <c r="R4" s="138">
        <v>26</v>
      </c>
      <c r="S4" s="138">
        <v>3</v>
      </c>
    </row>
    <row r="5" spans="1:19" x14ac:dyDescent="0.3">
      <c r="Q5" s="56" t="s">
        <v>41</v>
      </c>
      <c r="R5" s="138">
        <v>2711</v>
      </c>
      <c r="S5" s="138">
        <v>367</v>
      </c>
    </row>
    <row r="6" spans="1:19" x14ac:dyDescent="0.3">
      <c r="Q6" s="56" t="s">
        <v>42</v>
      </c>
      <c r="R6" s="138">
        <v>127</v>
      </c>
      <c r="S6" s="138">
        <v>17</v>
      </c>
    </row>
    <row r="7" spans="1:19" x14ac:dyDescent="0.3">
      <c r="Q7" s="56" t="s">
        <v>43</v>
      </c>
      <c r="R7" s="138">
        <v>475</v>
      </c>
      <c r="S7" s="138">
        <v>102</v>
      </c>
    </row>
    <row r="8" spans="1:19" x14ac:dyDescent="0.3">
      <c r="Q8" s="56" t="s">
        <v>44</v>
      </c>
      <c r="R8" s="138">
        <v>2204</v>
      </c>
      <c r="S8" s="138">
        <v>306</v>
      </c>
    </row>
    <row r="9" spans="1:19" x14ac:dyDescent="0.3">
      <c r="Q9" s="56" t="s">
        <v>45</v>
      </c>
      <c r="R9" s="138">
        <v>591</v>
      </c>
      <c r="S9" s="138">
        <v>63</v>
      </c>
    </row>
    <row r="10" spans="1:19" x14ac:dyDescent="0.3">
      <c r="Q10" s="56" t="s">
        <v>46</v>
      </c>
      <c r="R10" s="138">
        <v>2270</v>
      </c>
      <c r="S10" s="138">
        <v>374</v>
      </c>
    </row>
    <row r="11" spans="1:19" x14ac:dyDescent="0.3">
      <c r="Q11" s="56" t="s">
        <v>47</v>
      </c>
      <c r="R11" s="138">
        <v>908</v>
      </c>
      <c r="S11" s="138">
        <v>126</v>
      </c>
    </row>
    <row r="12" spans="1:19" x14ac:dyDescent="0.3">
      <c r="Q12" s="56" t="s">
        <v>48</v>
      </c>
      <c r="R12" s="138">
        <v>513</v>
      </c>
      <c r="S12" s="138">
        <v>66</v>
      </c>
    </row>
    <row r="13" spans="1:19" x14ac:dyDescent="0.3">
      <c r="Q13" s="56" t="s">
        <v>49</v>
      </c>
      <c r="R13" s="138">
        <v>1150</v>
      </c>
      <c r="S13" s="138">
        <v>150</v>
      </c>
    </row>
    <row r="14" spans="1:19" x14ac:dyDescent="0.3">
      <c r="Q14" s="56" t="s">
        <v>50</v>
      </c>
      <c r="R14" s="138">
        <v>1496</v>
      </c>
      <c r="S14" s="138">
        <v>82</v>
      </c>
    </row>
    <row r="15" spans="1:19" x14ac:dyDescent="0.3">
      <c r="Q15" s="56" t="s">
        <v>51</v>
      </c>
      <c r="R15" s="138">
        <v>774</v>
      </c>
      <c r="S15" s="138">
        <v>47</v>
      </c>
    </row>
    <row r="16" spans="1:19" x14ac:dyDescent="0.3">
      <c r="Q16" s="56" t="s">
        <v>52</v>
      </c>
      <c r="R16" s="138">
        <v>181</v>
      </c>
      <c r="S16" s="138">
        <v>12</v>
      </c>
    </row>
    <row r="17" spans="1:19" x14ac:dyDescent="0.3">
      <c r="Q17" s="56" t="s">
        <v>53</v>
      </c>
      <c r="R17" s="138">
        <v>924</v>
      </c>
      <c r="S17" s="138">
        <v>55</v>
      </c>
    </row>
    <row r="18" spans="1:19" x14ac:dyDescent="0.3">
      <c r="Q18" s="56" t="s">
        <v>54</v>
      </c>
      <c r="R18" s="138">
        <v>2948</v>
      </c>
      <c r="S18" s="138">
        <v>121</v>
      </c>
    </row>
    <row r="19" spans="1:19" x14ac:dyDescent="0.3">
      <c r="Q19" s="56" t="s">
        <v>55</v>
      </c>
      <c r="R19" s="138">
        <v>388</v>
      </c>
      <c r="S19" s="138">
        <v>53</v>
      </c>
    </row>
    <row r="20" spans="1:19" x14ac:dyDescent="0.3">
      <c r="Q20" s="56" t="s">
        <v>56</v>
      </c>
      <c r="R20" s="138">
        <v>573</v>
      </c>
      <c r="S20" s="138">
        <v>61</v>
      </c>
    </row>
    <row r="21" spans="1:19" x14ac:dyDescent="0.3">
      <c r="Q21" s="56" t="s">
        <v>57</v>
      </c>
      <c r="R21" s="138">
        <v>1542</v>
      </c>
      <c r="S21" s="138">
        <v>152</v>
      </c>
    </row>
    <row r="22" spans="1:19" x14ac:dyDescent="0.3">
      <c r="Q22" s="56" t="s">
        <v>58</v>
      </c>
      <c r="R22" s="138">
        <v>1001</v>
      </c>
      <c r="S22" s="138">
        <v>167</v>
      </c>
    </row>
    <row r="30" spans="1:19" x14ac:dyDescent="0.3">
      <c r="A30" s="301" t="s">
        <v>192</v>
      </c>
      <c r="B30" s="301"/>
      <c r="C30" s="301"/>
      <c r="D30" s="301"/>
      <c r="E30" s="301"/>
      <c r="F30" s="301"/>
      <c r="G30" s="301"/>
      <c r="H30" s="301"/>
      <c r="I30" s="301"/>
      <c r="J30" s="301"/>
      <c r="K30" s="301"/>
      <c r="L30" s="301"/>
      <c r="M30" s="301"/>
      <c r="N30" s="301"/>
      <c r="O30" s="301"/>
    </row>
  </sheetData>
  <mergeCells count="1">
    <mergeCell ref="A30:O30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C6FC8-FE16-4021-8133-F66D66F22DED}">
  <dimension ref="A1:H27"/>
  <sheetViews>
    <sheetView topLeftCell="A11" zoomScale="80" zoomScaleNormal="80" workbookViewId="0">
      <selection activeCell="A27" sqref="A27:F27"/>
    </sheetView>
  </sheetViews>
  <sheetFormatPr defaultColWidth="8.6640625" defaultRowHeight="13.8" x14ac:dyDescent="0.3"/>
  <cols>
    <col min="1" max="6" width="6.33203125" style="138" customWidth="1"/>
    <col min="7" max="16384" width="8.6640625" style="138"/>
  </cols>
  <sheetData>
    <row r="1" spans="1:8" x14ac:dyDescent="0.3">
      <c r="A1" s="76"/>
      <c r="B1" s="76"/>
      <c r="C1" s="76"/>
      <c r="D1" s="76"/>
      <c r="E1" s="76"/>
      <c r="F1" s="76"/>
    </row>
    <row r="2" spans="1:8" ht="55.2" x14ac:dyDescent="0.3">
      <c r="A2" s="203"/>
      <c r="B2" s="203" t="s">
        <v>201</v>
      </c>
      <c r="C2" s="203" t="s">
        <v>202</v>
      </c>
      <c r="D2" s="203" t="s">
        <v>203</v>
      </c>
      <c r="E2" s="203" t="s">
        <v>204</v>
      </c>
      <c r="F2" s="203" t="s">
        <v>205</v>
      </c>
    </row>
    <row r="3" spans="1:8" x14ac:dyDescent="0.3">
      <c r="A3" s="76"/>
      <c r="B3" s="76"/>
      <c r="C3" s="76"/>
      <c r="D3" s="76"/>
      <c r="E3" s="76"/>
      <c r="F3" s="76"/>
    </row>
    <row r="4" spans="1:8" ht="27.6" x14ac:dyDescent="0.3">
      <c r="A4" s="204" t="s">
        <v>84</v>
      </c>
      <c r="B4" s="116">
        <v>14.110429447852759</v>
      </c>
      <c r="C4" s="116">
        <v>42.869415807560138</v>
      </c>
      <c r="D4" s="116">
        <v>24.486359043448971</v>
      </c>
      <c r="E4" s="116">
        <v>15.555555555555555</v>
      </c>
      <c r="F4" s="116">
        <v>24.65986394557823</v>
      </c>
    </row>
    <row r="5" spans="1:8" ht="27.6" x14ac:dyDescent="0.3">
      <c r="A5" s="204" t="s">
        <v>85</v>
      </c>
      <c r="B5" s="116">
        <v>15.950920245398773</v>
      </c>
      <c r="C5" s="116">
        <v>37.628865979381445</v>
      </c>
      <c r="D5" s="116">
        <v>40.518693162681032</v>
      </c>
      <c r="E5" s="116">
        <v>60.74074074074074</v>
      </c>
      <c r="F5" s="116">
        <v>39.965986394557824</v>
      </c>
    </row>
    <row r="6" spans="1:8" ht="27.6" x14ac:dyDescent="0.3">
      <c r="A6" s="204" t="s">
        <v>86</v>
      </c>
      <c r="B6" s="116">
        <v>11.656441717791409</v>
      </c>
      <c r="C6" s="116">
        <v>8.934707903780069</v>
      </c>
      <c r="D6" s="116">
        <v>18.46862018637027</v>
      </c>
      <c r="E6" s="116">
        <v>9.6296296296296298</v>
      </c>
      <c r="F6" s="116">
        <v>16.326530612244898</v>
      </c>
    </row>
    <row r="7" spans="1:8" x14ac:dyDescent="0.3">
      <c r="A7" s="204" t="s">
        <v>87</v>
      </c>
      <c r="B7" s="116">
        <v>35.582822085889568</v>
      </c>
      <c r="C7" s="116">
        <v>6.9587628865979383</v>
      </c>
      <c r="D7" s="116">
        <v>10.115639384753566</v>
      </c>
      <c r="E7" s="116">
        <v>7.4074074074074066</v>
      </c>
      <c r="F7" s="116">
        <v>11.224489795918368</v>
      </c>
    </row>
    <row r="8" spans="1:8" x14ac:dyDescent="0.3">
      <c r="A8" s="205" t="s">
        <v>88</v>
      </c>
      <c r="B8" s="116">
        <v>22.699386503067483</v>
      </c>
      <c r="C8" s="116">
        <v>3.608247422680412</v>
      </c>
      <c r="D8" s="116">
        <v>6.4106882227461552</v>
      </c>
      <c r="E8" s="116">
        <v>6.666666666666667</v>
      </c>
      <c r="F8" s="116">
        <v>7.8231292517006805</v>
      </c>
    </row>
    <row r="9" spans="1:8" x14ac:dyDescent="0.3">
      <c r="A9" s="116"/>
      <c r="B9" s="116">
        <v>99.999999999999986</v>
      </c>
      <c r="C9" s="116">
        <v>100</v>
      </c>
      <c r="D9" s="116">
        <v>100</v>
      </c>
      <c r="E9" s="116">
        <v>100</v>
      </c>
      <c r="F9" s="116">
        <v>100</v>
      </c>
    </row>
    <row r="11" spans="1:8" x14ac:dyDescent="0.3">
      <c r="A11" s="138" t="s">
        <v>206</v>
      </c>
      <c r="B11" s="155"/>
      <c r="D11" s="154"/>
    </row>
    <row r="12" spans="1:8" ht="15" customHeight="1" x14ac:dyDescent="0.3">
      <c r="D12" s="154"/>
    </row>
    <row r="15" spans="1:8" ht="15" customHeight="1" x14ac:dyDescent="0.3">
      <c r="H15" s="156"/>
    </row>
    <row r="27" spans="1:6" x14ac:dyDescent="0.3">
      <c r="A27" s="301" t="s">
        <v>74</v>
      </c>
      <c r="B27" s="301"/>
      <c r="C27" s="301"/>
      <c r="D27" s="301"/>
      <c r="E27" s="301"/>
      <c r="F27" s="301"/>
    </row>
  </sheetData>
  <mergeCells count="1">
    <mergeCell ref="A27:F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F226-1359-4C52-8AD9-04E81CC196F0}">
  <sheetPr>
    <pageSetUpPr fitToPage="1"/>
  </sheetPr>
  <dimension ref="A1:K59"/>
  <sheetViews>
    <sheetView topLeftCell="A28" zoomScale="80" zoomScaleNormal="80" workbookViewId="0">
      <selection activeCell="A29" sqref="A29"/>
    </sheetView>
  </sheetViews>
  <sheetFormatPr defaultColWidth="8.6640625" defaultRowHeight="13.8" x14ac:dyDescent="0.3"/>
  <cols>
    <col min="1" max="1" width="18.33203125" style="53" customWidth="1"/>
    <col min="2" max="5" width="13.33203125" style="53" customWidth="1"/>
    <col min="6" max="6" width="13.33203125" style="54" customWidth="1"/>
    <col min="7" max="7" width="13.33203125" style="53" customWidth="1"/>
    <col min="8" max="9" width="13.33203125" style="54" customWidth="1"/>
    <col min="10" max="10" width="17.33203125" style="53" customWidth="1"/>
    <col min="11" max="11" width="14.33203125" style="53" customWidth="1"/>
    <col min="12" max="16384" width="8.6640625" style="53"/>
  </cols>
  <sheetData>
    <row r="1" spans="1:11" x14ac:dyDescent="0.3">
      <c r="A1" s="52" t="s">
        <v>32</v>
      </c>
    </row>
    <row r="2" spans="1:11" x14ac:dyDescent="0.3">
      <c r="E2" s="55" t="s">
        <v>33</v>
      </c>
      <c r="G2" s="55" t="s">
        <v>34</v>
      </c>
      <c r="H2" s="55" t="s">
        <v>35</v>
      </c>
      <c r="I2" s="55" t="s">
        <v>36</v>
      </c>
    </row>
    <row r="3" spans="1:11" x14ac:dyDescent="0.3">
      <c r="B3" s="53" t="s">
        <v>34</v>
      </c>
      <c r="C3" s="53" t="s">
        <v>37</v>
      </c>
      <c r="D3" s="53" t="s">
        <v>36</v>
      </c>
      <c r="E3" s="55">
        <v>2021</v>
      </c>
      <c r="G3" s="55" t="s">
        <v>38</v>
      </c>
      <c r="H3" s="55" t="s">
        <v>38</v>
      </c>
      <c r="I3" s="55" t="s">
        <v>38</v>
      </c>
    </row>
    <row r="4" spans="1:11" x14ac:dyDescent="0.3">
      <c r="A4" s="56" t="s">
        <v>39</v>
      </c>
      <c r="B4" s="134">
        <v>421932.91864532407</v>
      </c>
      <c r="C4" s="134">
        <v>426037.56936584634</v>
      </c>
      <c r="D4" s="57">
        <f t="shared" ref="D4:D23" si="0">SUM(B4:C4)</f>
        <v>847970.48801117041</v>
      </c>
      <c r="E4" s="134">
        <v>4159114.6428049258</v>
      </c>
      <c r="F4" s="58" t="s">
        <v>39</v>
      </c>
      <c r="G4" s="59">
        <f t="shared" ref="G4:G23" si="1">B4/E4*100</f>
        <v>10.144777311566736</v>
      </c>
      <c r="H4" s="59">
        <f t="shared" ref="H4:H23" si="2">C4/E4*100</f>
        <v>10.243467803968121</v>
      </c>
      <c r="I4" s="59">
        <f t="shared" ref="I4:I23" si="3">D4/E4*100</f>
        <v>20.388245115534858</v>
      </c>
      <c r="J4" s="133"/>
      <c r="K4" s="173"/>
    </row>
    <row r="5" spans="1:11" x14ac:dyDescent="0.3">
      <c r="A5" s="56" t="s">
        <v>40</v>
      </c>
      <c r="B5" s="134">
        <v>14181.989470736702</v>
      </c>
      <c r="C5" s="134">
        <v>26085.417607306659</v>
      </c>
      <c r="D5" s="57">
        <f t="shared" si="0"/>
        <v>40267.407078043361</v>
      </c>
      <c r="E5" s="134">
        <v>99606.534976084135</v>
      </c>
      <c r="F5" s="58" t="s">
        <v>40</v>
      </c>
      <c r="G5" s="59">
        <f t="shared" si="1"/>
        <v>14.238011064376293</v>
      </c>
      <c r="H5" s="59">
        <f t="shared" si="2"/>
        <v>26.188460037857812</v>
      </c>
      <c r="I5" s="59">
        <f t="shared" si="3"/>
        <v>40.42647110223411</v>
      </c>
      <c r="J5" s="133"/>
      <c r="K5" s="173"/>
    </row>
    <row r="6" spans="1:11" x14ac:dyDescent="0.3">
      <c r="A6" s="56" t="s">
        <v>41</v>
      </c>
      <c r="B6" s="134">
        <v>613153.06963770196</v>
      </c>
      <c r="C6" s="134">
        <v>808077.67878385936</v>
      </c>
      <c r="D6" s="57">
        <f t="shared" si="0"/>
        <v>1421230.7484215614</v>
      </c>
      <c r="E6" s="134">
        <v>8444285.9503109679</v>
      </c>
      <c r="F6" s="58" t="s">
        <v>41</v>
      </c>
      <c r="G6" s="59">
        <f t="shared" si="1"/>
        <v>7.2611594780861504</v>
      </c>
      <c r="H6" s="59">
        <f t="shared" si="2"/>
        <v>9.5695205437009303</v>
      </c>
      <c r="I6" s="59">
        <f t="shared" si="3"/>
        <v>16.830680021787082</v>
      </c>
      <c r="J6" s="133"/>
      <c r="K6" s="173"/>
    </row>
    <row r="7" spans="1:11" x14ac:dyDescent="0.3">
      <c r="A7" s="56" t="s">
        <v>42</v>
      </c>
      <c r="B7" s="134">
        <v>49727.649517275917</v>
      </c>
      <c r="C7" s="134">
        <v>68365.680852610807</v>
      </c>
      <c r="D7" s="57">
        <f t="shared" si="0"/>
        <v>118093.33036988672</v>
      </c>
      <c r="E7" s="134">
        <v>653792.71321425459</v>
      </c>
      <c r="F7" s="58" t="s">
        <v>42</v>
      </c>
      <c r="G7" s="59">
        <f t="shared" si="1"/>
        <v>7.6060268816394192</v>
      </c>
      <c r="H7" s="59">
        <f t="shared" si="2"/>
        <v>10.456782321189111</v>
      </c>
      <c r="I7" s="59">
        <f t="shared" si="3"/>
        <v>18.062809202828532</v>
      </c>
      <c r="J7" s="133"/>
      <c r="K7" s="173"/>
    </row>
    <row r="8" spans="1:11" x14ac:dyDescent="0.3">
      <c r="A8" s="56" t="s">
        <v>43</v>
      </c>
      <c r="B8" s="134">
        <v>143613.15619453488</v>
      </c>
      <c r="C8" s="134">
        <v>509926.43645112967</v>
      </c>
      <c r="D8" s="57">
        <f t="shared" si="0"/>
        <v>653539.59264566458</v>
      </c>
      <c r="E8" s="134">
        <v>2051689.771083486</v>
      </c>
      <c r="F8" s="58" t="s">
        <v>43</v>
      </c>
      <c r="G8" s="59">
        <f t="shared" si="1"/>
        <v>6.9997500703380497</v>
      </c>
      <c r="H8" s="59">
        <f t="shared" si="2"/>
        <v>24.853973716593632</v>
      </c>
      <c r="I8" s="59">
        <f t="shared" si="3"/>
        <v>31.853723786931681</v>
      </c>
      <c r="J8" s="133"/>
      <c r="K8" s="173"/>
    </row>
    <row r="9" spans="1:11" x14ac:dyDescent="0.3">
      <c r="A9" s="56" t="s">
        <v>44</v>
      </c>
      <c r="B9" s="134">
        <v>710959.76272617059</v>
      </c>
      <c r="C9" s="134">
        <v>431483.64916769729</v>
      </c>
      <c r="D9" s="57">
        <f t="shared" si="0"/>
        <v>1142443.4118938679</v>
      </c>
      <c r="E9" s="134">
        <v>6371864.0399707668</v>
      </c>
      <c r="F9" s="58" t="s">
        <v>44</v>
      </c>
      <c r="G9" s="59">
        <f t="shared" si="1"/>
        <v>11.157798695425905</v>
      </c>
      <c r="H9" s="59">
        <f t="shared" si="2"/>
        <v>6.7717020711835039</v>
      </c>
      <c r="I9" s="59">
        <f t="shared" si="3"/>
        <v>17.929500766609411</v>
      </c>
      <c r="J9" s="133"/>
      <c r="K9" s="173"/>
    </row>
    <row r="10" spans="1:11" x14ac:dyDescent="0.3">
      <c r="A10" s="56" t="s">
        <v>45</v>
      </c>
      <c r="B10" s="134">
        <v>158593.4110915144</v>
      </c>
      <c r="C10" s="134">
        <v>158783.87744149924</v>
      </c>
      <c r="D10" s="57">
        <f t="shared" si="0"/>
        <v>317377.28853301366</v>
      </c>
      <c r="E10" s="134">
        <v>1243325.5165664605</v>
      </c>
      <c r="F10" s="58" t="s">
        <v>45</v>
      </c>
      <c r="G10" s="59">
        <f t="shared" si="1"/>
        <v>12.755582426192166</v>
      </c>
      <c r="H10" s="59">
        <f t="shared" si="2"/>
        <v>12.770901531884682</v>
      </c>
      <c r="I10" s="59">
        <f t="shared" si="3"/>
        <v>25.526483958076852</v>
      </c>
      <c r="J10" s="133"/>
      <c r="K10" s="173"/>
    </row>
    <row r="11" spans="1:11" x14ac:dyDescent="0.3">
      <c r="A11" s="56" t="s">
        <v>46</v>
      </c>
      <c r="B11" s="134">
        <v>812637.73010585841</v>
      </c>
      <c r="C11" s="134">
        <v>736257.82280272001</v>
      </c>
      <c r="D11" s="57">
        <f t="shared" si="0"/>
        <v>1548895.5529085784</v>
      </c>
      <c r="E11" s="134">
        <v>7220353.1622637566</v>
      </c>
      <c r="F11" s="58" t="s">
        <v>46</v>
      </c>
      <c r="G11" s="59">
        <f t="shared" si="1"/>
        <v>11.254819699859068</v>
      </c>
      <c r="H11" s="59">
        <f t="shared" si="2"/>
        <v>10.196977990642846</v>
      </c>
      <c r="I11" s="59">
        <f t="shared" si="3"/>
        <v>21.451797690501913</v>
      </c>
      <c r="J11" s="133"/>
      <c r="K11" s="173"/>
    </row>
    <row r="12" spans="1:11" x14ac:dyDescent="0.3">
      <c r="A12" s="56" t="s">
        <v>47</v>
      </c>
      <c r="B12" s="134">
        <v>318782.18526958732</v>
      </c>
      <c r="C12" s="134">
        <v>386468.8588715978</v>
      </c>
      <c r="D12" s="57">
        <f t="shared" si="0"/>
        <v>705251.04414118512</v>
      </c>
      <c r="E12" s="134">
        <v>3085737.2951216325</v>
      </c>
      <c r="F12" s="58" t="s">
        <v>47</v>
      </c>
      <c r="G12" s="59">
        <f t="shared" si="1"/>
        <v>10.330827117835437</v>
      </c>
      <c r="H12" s="59">
        <f t="shared" si="2"/>
        <v>12.52436036867371</v>
      </c>
      <c r="I12" s="59">
        <f t="shared" si="3"/>
        <v>22.855187486509145</v>
      </c>
      <c r="J12" s="133"/>
      <c r="K12" s="173"/>
    </row>
    <row r="13" spans="1:11" x14ac:dyDescent="0.3">
      <c r="A13" s="56" t="s">
        <v>48</v>
      </c>
      <c r="B13" s="134">
        <v>128668.11899331749</v>
      </c>
      <c r="C13" s="134">
        <v>91258.423141473337</v>
      </c>
      <c r="D13" s="57">
        <f t="shared" si="0"/>
        <v>219926.54213479083</v>
      </c>
      <c r="E13" s="134">
        <v>872668.41322727059</v>
      </c>
      <c r="F13" s="58" t="s">
        <v>48</v>
      </c>
      <c r="G13" s="59">
        <f t="shared" si="1"/>
        <v>14.744216364779577</v>
      </c>
      <c r="H13" s="59">
        <f t="shared" si="2"/>
        <v>10.457399598546802</v>
      </c>
      <c r="I13" s="59">
        <f t="shared" si="3"/>
        <v>25.201615963326379</v>
      </c>
      <c r="J13" s="133"/>
      <c r="K13" s="173"/>
    </row>
    <row r="14" spans="1:11" x14ac:dyDescent="0.3">
      <c r="A14" s="56" t="s">
        <v>49</v>
      </c>
      <c r="B14" s="134">
        <v>266510.99066572601</v>
      </c>
      <c r="C14" s="134">
        <v>178555.82289315248</v>
      </c>
      <c r="D14" s="57">
        <f t="shared" si="0"/>
        <v>445066.81355887849</v>
      </c>
      <c r="E14" s="134">
        <v>1405262.9528207323</v>
      </c>
      <c r="F14" s="58" t="s">
        <v>49</v>
      </c>
      <c r="G14" s="59">
        <f t="shared" si="1"/>
        <v>18.96520435059989</v>
      </c>
      <c r="H14" s="59">
        <f t="shared" si="2"/>
        <v>12.70622146088346</v>
      </c>
      <c r="I14" s="59">
        <f t="shared" si="3"/>
        <v>31.671425811483349</v>
      </c>
      <c r="J14" s="133"/>
      <c r="K14" s="173"/>
    </row>
    <row r="15" spans="1:11" x14ac:dyDescent="0.3">
      <c r="A15" s="56" t="s">
        <v>50</v>
      </c>
      <c r="B15" s="134">
        <v>389845.58178766159</v>
      </c>
      <c r="C15" s="134">
        <v>249624.36255165614</v>
      </c>
      <c r="D15" s="57">
        <f t="shared" si="0"/>
        <v>639469.94433931774</v>
      </c>
      <c r="E15" s="134">
        <v>3169521.0688296207</v>
      </c>
      <c r="F15" s="58" t="s">
        <v>50</v>
      </c>
      <c r="G15" s="59">
        <f t="shared" si="1"/>
        <v>12.299826166847858</v>
      </c>
      <c r="H15" s="59">
        <f t="shared" si="2"/>
        <v>7.8757754604178292</v>
      </c>
      <c r="I15" s="59">
        <f t="shared" si="3"/>
        <v>20.175601627265685</v>
      </c>
      <c r="J15" s="133"/>
      <c r="K15" s="173"/>
    </row>
    <row r="16" spans="1:11" x14ac:dyDescent="0.3">
      <c r="A16" s="56" t="s">
        <v>51</v>
      </c>
      <c r="B16" s="134">
        <v>182908.62793299189</v>
      </c>
      <c r="C16" s="134">
        <v>111023.29717688255</v>
      </c>
      <c r="D16" s="57">
        <f t="shared" si="0"/>
        <v>293931.92510987446</v>
      </c>
      <c r="E16" s="134">
        <v>1617952.7432941175</v>
      </c>
      <c r="F16" s="58" t="s">
        <v>51</v>
      </c>
      <c r="G16" s="59">
        <f t="shared" si="1"/>
        <v>11.304942538716785</v>
      </c>
      <c r="H16" s="59">
        <f t="shared" si="2"/>
        <v>6.8619616757681978</v>
      </c>
      <c r="I16" s="59">
        <f t="shared" si="3"/>
        <v>18.166904214484987</v>
      </c>
      <c r="J16" s="133"/>
      <c r="K16" s="173"/>
    </row>
    <row r="17" spans="1:11" x14ac:dyDescent="0.3">
      <c r="A17" s="56" t="s">
        <v>52</v>
      </c>
      <c r="B17" s="134">
        <v>98090.076443650774</v>
      </c>
      <c r="C17" s="134">
        <v>44314.178496099092</v>
      </c>
      <c r="D17" s="57">
        <f t="shared" si="0"/>
        <v>142404.25493974987</v>
      </c>
      <c r="E17" s="134">
        <v>578727.31311277987</v>
      </c>
      <c r="F17" s="58" t="s">
        <v>52</v>
      </c>
      <c r="G17" s="59">
        <f t="shared" si="1"/>
        <v>16.949273728944501</v>
      </c>
      <c r="H17" s="59">
        <f t="shared" si="2"/>
        <v>7.657177653798299</v>
      </c>
      <c r="I17" s="59">
        <f t="shared" si="3"/>
        <v>24.606451382742797</v>
      </c>
      <c r="J17" s="133"/>
      <c r="K17" s="173"/>
    </row>
    <row r="18" spans="1:11" x14ac:dyDescent="0.3">
      <c r="A18" s="56" t="s">
        <v>53</v>
      </c>
      <c r="B18" s="134">
        <v>459838.6573482604</v>
      </c>
      <c r="C18" s="134">
        <v>203057.41060055242</v>
      </c>
      <c r="D18" s="57">
        <f t="shared" si="0"/>
        <v>662896.06794881285</v>
      </c>
      <c r="E18" s="134">
        <v>3733666.2178199776</v>
      </c>
      <c r="F18" s="58" t="s">
        <v>53</v>
      </c>
      <c r="G18" s="59">
        <f t="shared" si="1"/>
        <v>12.316008730334554</v>
      </c>
      <c r="H18" s="59">
        <f t="shared" si="2"/>
        <v>5.4385528527269935</v>
      </c>
      <c r="I18" s="59">
        <f t="shared" si="3"/>
        <v>17.754561583061548</v>
      </c>
      <c r="J18" s="133"/>
      <c r="K18" s="173"/>
    </row>
    <row r="19" spans="1:11" x14ac:dyDescent="0.3">
      <c r="A19" s="56" t="s">
        <v>54</v>
      </c>
      <c r="B19" s="134">
        <v>725398.25929713144</v>
      </c>
      <c r="C19" s="134">
        <v>276367.42404127959</v>
      </c>
      <c r="D19" s="57">
        <f t="shared" si="0"/>
        <v>1001765.683338411</v>
      </c>
      <c r="E19" s="134">
        <v>5131254.5732472753</v>
      </c>
      <c r="F19" s="58" t="s">
        <v>54</v>
      </c>
      <c r="G19" s="59">
        <f t="shared" si="1"/>
        <v>14.136859688839579</v>
      </c>
      <c r="H19" s="59">
        <f t="shared" si="2"/>
        <v>5.3859620507267598</v>
      </c>
      <c r="I19" s="59">
        <f t="shared" si="3"/>
        <v>19.522821739566339</v>
      </c>
      <c r="J19" s="133"/>
      <c r="K19" s="173"/>
    </row>
    <row r="20" spans="1:11" x14ac:dyDescent="0.3">
      <c r="A20" s="56" t="s">
        <v>55</v>
      </c>
      <c r="B20" s="134">
        <v>247961.78764090079</v>
      </c>
      <c r="C20" s="134">
        <v>55275.600366060877</v>
      </c>
      <c r="D20" s="57">
        <f t="shared" si="0"/>
        <v>303237.38800696167</v>
      </c>
      <c r="E20" s="134">
        <v>1043865.2362490376</v>
      </c>
      <c r="F20" s="58" t="s">
        <v>55</v>
      </c>
      <c r="G20" s="59">
        <f t="shared" si="1"/>
        <v>23.754195372183457</v>
      </c>
      <c r="H20" s="59">
        <f t="shared" si="2"/>
        <v>5.2952812725792926</v>
      </c>
      <c r="I20" s="59">
        <f t="shared" si="3"/>
        <v>29.049476644762752</v>
      </c>
      <c r="J20" s="133"/>
      <c r="K20" s="173"/>
    </row>
    <row r="21" spans="1:11" x14ac:dyDescent="0.3">
      <c r="A21" s="56" t="s">
        <v>56</v>
      </c>
      <c r="B21" s="134">
        <v>338339.83434785559</v>
      </c>
      <c r="C21" s="134">
        <v>136128.11597366448</v>
      </c>
      <c r="D21" s="57">
        <f t="shared" si="0"/>
        <v>474467.9503215201</v>
      </c>
      <c r="E21" s="134">
        <v>2282202.8161300365</v>
      </c>
      <c r="F21" s="58" t="s">
        <v>56</v>
      </c>
      <c r="G21" s="59">
        <f t="shared" si="1"/>
        <v>14.825143144884171</v>
      </c>
      <c r="H21" s="59">
        <f t="shared" si="2"/>
        <v>5.9647685565693429</v>
      </c>
      <c r="I21" s="59">
        <f t="shared" si="3"/>
        <v>20.789911701453516</v>
      </c>
      <c r="J21" s="133"/>
      <c r="K21" s="173"/>
    </row>
    <row r="22" spans="1:11" x14ac:dyDescent="0.3">
      <c r="A22" s="56" t="s">
        <v>57</v>
      </c>
      <c r="B22" s="134">
        <v>808973.11969659629</v>
      </c>
      <c r="C22" s="134">
        <v>222042.77036935638</v>
      </c>
      <c r="D22" s="57">
        <f t="shared" si="0"/>
        <v>1031015.8900659527</v>
      </c>
      <c r="E22" s="134">
        <v>5210680.5115740541</v>
      </c>
      <c r="F22" s="58" t="s">
        <v>57</v>
      </c>
      <c r="G22" s="59">
        <f t="shared" si="1"/>
        <v>15.525287299800691</v>
      </c>
      <c r="H22" s="59">
        <f t="shared" si="2"/>
        <v>4.2613008008483941</v>
      </c>
      <c r="I22" s="59">
        <f t="shared" si="3"/>
        <v>19.786588100649087</v>
      </c>
      <c r="J22" s="133"/>
      <c r="K22" s="173"/>
    </row>
    <row r="23" spans="1:11" x14ac:dyDescent="0.3">
      <c r="A23" s="56" t="s">
        <v>58</v>
      </c>
      <c r="B23" s="134">
        <v>305392.69217173022</v>
      </c>
      <c r="C23" s="134">
        <v>204747.24004958494</v>
      </c>
      <c r="D23" s="57">
        <f t="shared" si="0"/>
        <v>510139.93222131516</v>
      </c>
      <c r="E23" s="134">
        <v>1979005.4273301566</v>
      </c>
      <c r="F23" s="58" t="s">
        <v>58</v>
      </c>
      <c r="G23" s="59">
        <f t="shared" si="1"/>
        <v>15.431624792648012</v>
      </c>
      <c r="H23" s="59">
        <f t="shared" si="2"/>
        <v>10.345966576039462</v>
      </c>
      <c r="I23" s="59">
        <f t="shared" si="3"/>
        <v>25.777591368687474</v>
      </c>
      <c r="J23" s="133"/>
      <c r="K23" s="173"/>
    </row>
    <row r="24" spans="1:11" x14ac:dyDescent="0.3">
      <c r="A24" s="56"/>
      <c r="B24" s="134"/>
      <c r="C24" s="134"/>
      <c r="D24" s="57"/>
      <c r="E24" s="134"/>
      <c r="F24" s="58"/>
      <c r="G24" s="59"/>
      <c r="H24" s="59"/>
      <c r="I24" s="59"/>
      <c r="J24" s="133"/>
      <c r="K24" s="173"/>
    </row>
    <row r="25" spans="1:11" x14ac:dyDescent="0.3">
      <c r="A25" s="60" t="s">
        <v>59</v>
      </c>
      <c r="B25" s="137">
        <v>7195509.618984526</v>
      </c>
      <c r="C25" s="137">
        <v>5323881.637004029</v>
      </c>
      <c r="D25" s="61">
        <f>SUM(B25:C25)</f>
        <v>12519391.255988555</v>
      </c>
      <c r="E25" s="137">
        <v>60354576.899947383</v>
      </c>
      <c r="F25" s="62" t="s">
        <v>59</v>
      </c>
      <c r="G25" s="63">
        <f>B25/E25*100</f>
        <v>11.922061239718175</v>
      </c>
      <c r="H25" s="63">
        <f>C25/E25*100</f>
        <v>8.8210073045987514</v>
      </c>
      <c r="I25" s="63">
        <f>D25/E25*100</f>
        <v>20.743068544316927</v>
      </c>
      <c r="J25" s="136"/>
      <c r="K25" s="64"/>
    </row>
    <row r="28" spans="1:11" x14ac:dyDescent="0.3">
      <c r="A28" s="174" t="s">
        <v>60</v>
      </c>
    </row>
    <row r="30" spans="1:11" x14ac:dyDescent="0.3">
      <c r="E30" s="58"/>
      <c r="G30" s="65"/>
    </row>
    <row r="31" spans="1:11" x14ac:dyDescent="0.3">
      <c r="E31" s="58"/>
      <c r="G31" s="65"/>
    </row>
    <row r="32" spans="1:11" x14ac:dyDescent="0.3">
      <c r="E32" s="58"/>
      <c r="G32" s="65"/>
    </row>
    <row r="33" spans="5:7" x14ac:dyDescent="0.3">
      <c r="E33" s="58"/>
      <c r="G33" s="65"/>
    </row>
    <row r="34" spans="5:7" x14ac:dyDescent="0.3">
      <c r="E34" s="58"/>
      <c r="G34" s="65"/>
    </row>
    <row r="35" spans="5:7" x14ac:dyDescent="0.3">
      <c r="E35" s="58"/>
      <c r="G35" s="65"/>
    </row>
    <row r="36" spans="5:7" x14ac:dyDescent="0.3">
      <c r="E36" s="58"/>
      <c r="G36" s="65"/>
    </row>
    <row r="37" spans="5:7" x14ac:dyDescent="0.3">
      <c r="E37" s="58"/>
      <c r="G37" s="65"/>
    </row>
    <row r="38" spans="5:7" x14ac:dyDescent="0.3">
      <c r="E38" s="58"/>
      <c r="G38" s="65"/>
    </row>
    <row r="39" spans="5:7" x14ac:dyDescent="0.3">
      <c r="E39" s="58"/>
      <c r="G39" s="65"/>
    </row>
    <row r="40" spans="5:7" x14ac:dyDescent="0.3">
      <c r="E40" s="58"/>
      <c r="G40" s="65"/>
    </row>
    <row r="41" spans="5:7" x14ac:dyDescent="0.3">
      <c r="E41" s="58"/>
      <c r="G41" s="65"/>
    </row>
    <row r="42" spans="5:7" x14ac:dyDescent="0.3">
      <c r="E42" s="58"/>
      <c r="G42" s="65"/>
    </row>
    <row r="43" spans="5:7" x14ac:dyDescent="0.3">
      <c r="E43" s="58"/>
      <c r="G43" s="65"/>
    </row>
    <row r="44" spans="5:7" x14ac:dyDescent="0.3">
      <c r="E44" s="58"/>
      <c r="G44" s="65"/>
    </row>
    <row r="45" spans="5:7" x14ac:dyDescent="0.3">
      <c r="E45" s="58"/>
      <c r="G45" s="65"/>
    </row>
    <row r="46" spans="5:7" x14ac:dyDescent="0.3">
      <c r="E46" s="58"/>
      <c r="G46" s="65"/>
    </row>
    <row r="47" spans="5:7" x14ac:dyDescent="0.3">
      <c r="E47" s="58"/>
      <c r="G47" s="65"/>
    </row>
    <row r="48" spans="5:7" x14ac:dyDescent="0.3">
      <c r="E48" s="58"/>
      <c r="G48" s="65"/>
    </row>
    <row r="49" spans="1:7" x14ac:dyDescent="0.3">
      <c r="E49" s="58"/>
      <c r="G49" s="65"/>
    </row>
    <row r="50" spans="1:7" x14ac:dyDescent="0.3">
      <c r="E50" s="58"/>
      <c r="G50" s="65"/>
    </row>
    <row r="51" spans="1:7" x14ac:dyDescent="0.3">
      <c r="E51" s="62"/>
      <c r="G51" s="66"/>
    </row>
    <row r="59" spans="1:7" x14ac:dyDescent="0.3">
      <c r="A59" s="2" t="s">
        <v>31</v>
      </c>
    </row>
  </sheetData>
  <pageMargins left="0.7" right="0.7" top="0.75" bottom="0.75" header="0.3" footer="0.3"/>
  <pageSetup paperSize="9" scale="8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E9018-D174-4DC4-AE4F-02AC57937AF2}">
  <dimension ref="A3:K36"/>
  <sheetViews>
    <sheetView topLeftCell="A7" zoomScale="80" zoomScaleNormal="80" workbookViewId="0">
      <selection activeCell="A36" sqref="A36:F36"/>
    </sheetView>
  </sheetViews>
  <sheetFormatPr defaultColWidth="9.33203125" defaultRowHeight="13.8" x14ac:dyDescent="0.3"/>
  <cols>
    <col min="1" max="7" width="11.6640625" style="148" customWidth="1"/>
    <col min="8" max="8" width="15.6640625" style="148" customWidth="1"/>
    <col min="9" max="9" width="13.33203125" style="148" customWidth="1"/>
    <col min="10" max="10" width="12" style="148" customWidth="1"/>
    <col min="11" max="11" width="12.6640625" style="148" customWidth="1"/>
    <col min="12" max="12" width="14.44140625" style="153" customWidth="1"/>
    <col min="13" max="16384" width="9.33203125" style="153"/>
  </cols>
  <sheetData>
    <row r="3" spans="1:7" s="148" customFormat="1" ht="27.6" x14ac:dyDescent="0.3">
      <c r="C3" s="203" t="s">
        <v>201</v>
      </c>
      <c r="D3" s="203" t="s">
        <v>202</v>
      </c>
      <c r="E3" s="203" t="s">
        <v>207</v>
      </c>
      <c r="F3" s="203" t="s">
        <v>208</v>
      </c>
      <c r="G3" s="203" t="s">
        <v>209</v>
      </c>
    </row>
    <row r="4" spans="1:7" s="148" customFormat="1" x14ac:dyDescent="0.3">
      <c r="C4" s="206"/>
      <c r="D4" s="206"/>
      <c r="E4" s="206"/>
      <c r="F4" s="206"/>
      <c r="G4" s="206"/>
    </row>
    <row r="5" spans="1:7" s="148" customFormat="1" x14ac:dyDescent="0.3">
      <c r="B5" s="148" t="s">
        <v>59</v>
      </c>
      <c r="C5" s="148">
        <v>163</v>
      </c>
      <c r="D5" s="148">
        <v>1164</v>
      </c>
      <c r="E5" s="148">
        <v>8907</v>
      </c>
      <c r="F5" s="148">
        <v>135</v>
      </c>
      <c r="G5" s="148">
        <v>588</v>
      </c>
    </row>
    <row r="8" spans="1:7" s="148" customFormat="1" x14ac:dyDescent="0.3">
      <c r="A8" s="148" t="s">
        <v>210</v>
      </c>
    </row>
    <row r="28" spans="4:8" s="148" customFormat="1" x14ac:dyDescent="0.3">
      <c r="D28" s="152"/>
      <c r="E28" s="152"/>
      <c r="F28" s="152"/>
      <c r="G28" s="152"/>
      <c r="H28" s="152"/>
    </row>
    <row r="35" spans="1:6" s="148" customFormat="1" x14ac:dyDescent="0.3"/>
    <row r="36" spans="1:6" x14ac:dyDescent="0.3">
      <c r="A36" s="301" t="s">
        <v>74</v>
      </c>
      <c r="B36" s="301"/>
      <c r="C36" s="301"/>
      <c r="D36" s="301"/>
      <c r="E36" s="301"/>
      <c r="F36" s="301"/>
    </row>
  </sheetData>
  <mergeCells count="1">
    <mergeCell ref="A36:F3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FD880-1964-4D61-A29A-77F03872A83C}">
  <dimension ref="A1:F16"/>
  <sheetViews>
    <sheetView zoomScale="80" zoomScaleNormal="80" workbookViewId="0">
      <selection activeCell="A16" sqref="A16:F16"/>
    </sheetView>
  </sheetViews>
  <sheetFormatPr defaultColWidth="8.6640625" defaultRowHeight="13.8" x14ac:dyDescent="0.3"/>
  <cols>
    <col min="1" max="1" width="9.6640625" style="138" customWidth="1"/>
    <col min="2" max="6" width="15.6640625" style="138" customWidth="1"/>
    <col min="7" max="16384" width="8.6640625" style="138"/>
  </cols>
  <sheetData>
    <row r="1" spans="1:6" x14ac:dyDescent="0.3">
      <c r="A1" s="138" t="s">
        <v>211</v>
      </c>
    </row>
    <row r="3" spans="1:6" ht="27.6" x14ac:dyDescent="0.3">
      <c r="A3" s="147"/>
      <c r="B3" s="99" t="s">
        <v>201</v>
      </c>
      <c r="C3" s="99" t="s">
        <v>202</v>
      </c>
      <c r="D3" s="99" t="s">
        <v>207</v>
      </c>
      <c r="E3" s="99" t="s">
        <v>212</v>
      </c>
      <c r="F3" s="99" t="s">
        <v>209</v>
      </c>
    </row>
    <row r="4" spans="1:6" x14ac:dyDescent="0.3">
      <c r="A4" s="148"/>
      <c r="B4" s="149"/>
      <c r="C4" s="149"/>
      <c r="D4" s="149"/>
      <c r="E4" s="149"/>
      <c r="F4" s="149"/>
    </row>
    <row r="5" spans="1:6" x14ac:dyDescent="0.3">
      <c r="A5" s="148" t="s">
        <v>84</v>
      </c>
      <c r="B5" s="149">
        <v>23</v>
      </c>
      <c r="C5" s="149">
        <v>499</v>
      </c>
      <c r="D5" s="149">
        <v>2181</v>
      </c>
      <c r="E5" s="149">
        <v>21</v>
      </c>
      <c r="F5" s="149">
        <v>145</v>
      </c>
    </row>
    <row r="6" spans="1:6" x14ac:dyDescent="0.3">
      <c r="A6" s="148" t="s">
        <v>85</v>
      </c>
      <c r="B6" s="149">
        <v>26</v>
      </c>
      <c r="C6" s="149">
        <v>438</v>
      </c>
      <c r="D6" s="149">
        <v>3609</v>
      </c>
      <c r="E6" s="149">
        <v>82</v>
      </c>
      <c r="F6" s="149">
        <v>235</v>
      </c>
    </row>
    <row r="7" spans="1:6" x14ac:dyDescent="0.3">
      <c r="A7" s="148" t="s">
        <v>86</v>
      </c>
      <c r="B7" s="149">
        <v>19</v>
      </c>
      <c r="C7" s="149">
        <v>104</v>
      </c>
      <c r="D7" s="149">
        <v>1645</v>
      </c>
      <c r="E7" s="149">
        <v>13</v>
      </c>
      <c r="F7" s="149">
        <v>96</v>
      </c>
    </row>
    <row r="8" spans="1:6" x14ac:dyDescent="0.3">
      <c r="A8" s="148" t="s">
        <v>87</v>
      </c>
      <c r="B8" s="149">
        <v>58</v>
      </c>
      <c r="C8" s="149">
        <v>81</v>
      </c>
      <c r="D8" s="149">
        <v>901</v>
      </c>
      <c r="E8" s="149">
        <v>10</v>
      </c>
      <c r="F8" s="149">
        <v>66</v>
      </c>
    </row>
    <row r="9" spans="1:6" x14ac:dyDescent="0.3">
      <c r="A9" s="148" t="s">
        <v>88</v>
      </c>
      <c r="B9" s="149">
        <v>37</v>
      </c>
      <c r="C9" s="149">
        <v>42</v>
      </c>
      <c r="D9" s="149">
        <v>571</v>
      </c>
      <c r="E9" s="149">
        <v>9</v>
      </c>
      <c r="F9" s="149">
        <v>46</v>
      </c>
    </row>
    <row r="10" spans="1:6" x14ac:dyDescent="0.3">
      <c r="A10" s="148"/>
      <c r="B10" s="148"/>
      <c r="C10" s="148"/>
      <c r="D10" s="148"/>
      <c r="E10" s="148"/>
      <c r="F10" s="148"/>
    </row>
    <row r="11" spans="1:6" x14ac:dyDescent="0.3">
      <c r="A11" s="207" t="s">
        <v>59</v>
      </c>
      <c r="B11" s="208">
        <v>163</v>
      </c>
      <c r="C11" s="208">
        <v>1164</v>
      </c>
      <c r="D11" s="208">
        <v>8907</v>
      </c>
      <c r="E11" s="208">
        <v>135</v>
      </c>
      <c r="F11" s="208">
        <v>588</v>
      </c>
    </row>
    <row r="12" spans="1:6" x14ac:dyDescent="0.3">
      <c r="A12" s="150"/>
      <c r="B12" s="151"/>
      <c r="C12" s="151"/>
      <c r="D12" s="151"/>
      <c r="E12" s="151"/>
      <c r="F12" s="151"/>
    </row>
    <row r="14" spans="1:6" ht="15" x14ac:dyDescent="0.3">
      <c r="A14" s="301" t="s">
        <v>444</v>
      </c>
      <c r="B14" s="301"/>
      <c r="C14" s="301"/>
      <c r="D14" s="301"/>
      <c r="E14" s="301"/>
      <c r="F14" s="301"/>
    </row>
    <row r="16" spans="1:6" x14ac:dyDescent="0.3">
      <c r="A16" s="301" t="s">
        <v>74</v>
      </c>
      <c r="B16" s="301"/>
      <c r="C16" s="301"/>
      <c r="D16" s="301"/>
      <c r="E16" s="301"/>
      <c r="F16" s="301"/>
    </row>
  </sheetData>
  <mergeCells count="2">
    <mergeCell ref="A14:F14"/>
    <mergeCell ref="A16:F1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1839D-1BEF-4685-8279-4F4D449C13D4}">
  <dimension ref="A1:I30"/>
  <sheetViews>
    <sheetView zoomScale="80" zoomScaleNormal="80" workbookViewId="0">
      <selection activeCell="F29" sqref="F29"/>
    </sheetView>
  </sheetViews>
  <sheetFormatPr defaultColWidth="12.6640625" defaultRowHeight="12.75" customHeight="1" x14ac:dyDescent="0.3"/>
  <cols>
    <col min="1" max="1" width="16.5546875" style="138" customWidth="1"/>
    <col min="2" max="3" width="12.6640625" style="138"/>
    <col min="4" max="4" width="2" style="138" customWidth="1"/>
    <col min="5" max="6" width="12.6640625" style="138"/>
    <col min="7" max="7" width="2.33203125" style="138" customWidth="1"/>
    <col min="8" max="16384" width="12.6640625" style="138"/>
  </cols>
  <sheetData>
    <row r="1" spans="1:9" ht="12.75" customHeight="1" x14ac:dyDescent="0.3">
      <c r="A1" s="212" t="s">
        <v>449</v>
      </c>
      <c r="B1" s="212"/>
      <c r="C1" s="212"/>
      <c r="D1" s="212"/>
      <c r="E1" s="212"/>
      <c r="F1" s="212"/>
      <c r="G1" s="212"/>
      <c r="H1" s="212"/>
      <c r="I1" s="212"/>
    </row>
    <row r="2" spans="1:9" ht="12.75" customHeight="1" x14ac:dyDescent="0.3">
      <c r="A2" s="215"/>
      <c r="B2" s="215"/>
      <c r="C2" s="215"/>
      <c r="D2" s="215"/>
      <c r="E2" s="215"/>
      <c r="F2" s="215"/>
      <c r="G2" s="215"/>
      <c r="H2" s="215"/>
      <c r="I2" s="215"/>
    </row>
    <row r="3" spans="1:9" ht="12.75" customHeight="1" x14ac:dyDescent="0.3">
      <c r="B3" s="316" t="s">
        <v>213</v>
      </c>
      <c r="C3" s="316"/>
      <c r="D3" s="209"/>
      <c r="E3" s="316" t="s">
        <v>214</v>
      </c>
      <c r="F3" s="316"/>
      <c r="G3" s="209"/>
      <c r="H3" s="316" t="s">
        <v>215</v>
      </c>
      <c r="I3" s="316"/>
    </row>
    <row r="4" spans="1:9" ht="12.75" customHeight="1" x14ac:dyDescent="0.3">
      <c r="A4" s="216"/>
      <c r="B4" s="217" t="s">
        <v>13</v>
      </c>
      <c r="C4" s="178" t="s">
        <v>217</v>
      </c>
      <c r="D4" s="178"/>
      <c r="E4" s="217" t="s">
        <v>13</v>
      </c>
      <c r="F4" s="178" t="s">
        <v>217</v>
      </c>
      <c r="G4" s="178"/>
      <c r="H4" s="217" t="s">
        <v>13</v>
      </c>
      <c r="I4" s="178" t="s">
        <v>217</v>
      </c>
    </row>
    <row r="5" spans="1:9" ht="12.75" customHeight="1" x14ac:dyDescent="0.3">
      <c r="A5" s="213"/>
      <c r="B5" s="213" t="s">
        <v>218</v>
      </c>
      <c r="C5" s="213" t="s">
        <v>218</v>
      </c>
      <c r="D5" s="213"/>
      <c r="E5" s="213" t="s">
        <v>218</v>
      </c>
      <c r="F5" s="214" t="s">
        <v>218</v>
      </c>
      <c r="G5" s="214"/>
      <c r="H5" s="213" t="s">
        <v>218</v>
      </c>
      <c r="I5" s="214" t="s">
        <v>218</v>
      </c>
    </row>
    <row r="6" spans="1:9" ht="12.75" customHeight="1" x14ac:dyDescent="0.3">
      <c r="A6" s="213" t="s">
        <v>219</v>
      </c>
      <c r="B6" s="214" t="s">
        <v>220</v>
      </c>
      <c r="C6" s="214" t="s">
        <v>221</v>
      </c>
      <c r="D6" s="214"/>
      <c r="E6" s="214" t="s">
        <v>222</v>
      </c>
      <c r="F6" s="214" t="s">
        <v>223</v>
      </c>
      <c r="G6" s="214"/>
      <c r="H6" s="214" t="s">
        <v>224</v>
      </c>
      <c r="I6" s="214" t="s">
        <v>225</v>
      </c>
    </row>
    <row r="7" spans="1:9" ht="12.75" customHeight="1" x14ac:dyDescent="0.3">
      <c r="A7" s="213" t="s">
        <v>226</v>
      </c>
      <c r="B7" s="214" t="s">
        <v>227</v>
      </c>
      <c r="C7" s="214" t="s">
        <v>228</v>
      </c>
      <c r="D7" s="214"/>
      <c r="E7" s="214" t="s">
        <v>229</v>
      </c>
      <c r="F7" s="214" t="s">
        <v>230</v>
      </c>
      <c r="G7" s="214"/>
      <c r="H7" s="214" t="s">
        <v>231</v>
      </c>
      <c r="I7" s="214" t="s">
        <v>232</v>
      </c>
    </row>
    <row r="8" spans="1:9" ht="12.75" customHeight="1" x14ac:dyDescent="0.3">
      <c r="A8" s="213" t="s">
        <v>233</v>
      </c>
      <c r="B8" s="214" t="s">
        <v>234</v>
      </c>
      <c r="C8" s="214" t="s">
        <v>235</v>
      </c>
      <c r="D8" s="214"/>
      <c r="E8" s="214" t="s">
        <v>236</v>
      </c>
      <c r="F8" s="214" t="s">
        <v>223</v>
      </c>
      <c r="G8" s="214"/>
      <c r="H8" s="214" t="s">
        <v>237</v>
      </c>
      <c r="I8" s="214" t="s">
        <v>221</v>
      </c>
    </row>
    <row r="9" spans="1:9" ht="12.75" customHeight="1" x14ac:dyDescent="0.3">
      <c r="A9" s="213" t="s">
        <v>238</v>
      </c>
      <c r="B9" s="214" t="s">
        <v>239</v>
      </c>
      <c r="C9" s="214" t="s">
        <v>240</v>
      </c>
      <c r="D9" s="214"/>
      <c r="E9" s="214" t="s">
        <v>241</v>
      </c>
      <c r="F9" s="214" t="s">
        <v>242</v>
      </c>
      <c r="G9" s="214"/>
      <c r="H9" s="214" t="s">
        <v>243</v>
      </c>
      <c r="I9" s="214" t="s">
        <v>240</v>
      </c>
    </row>
    <row r="10" spans="1:9" ht="12.75" customHeight="1" x14ac:dyDescent="0.3">
      <c r="A10" s="213" t="s">
        <v>244</v>
      </c>
      <c r="B10" s="214" t="s">
        <v>245</v>
      </c>
      <c r="C10" s="214" t="s">
        <v>246</v>
      </c>
      <c r="D10" s="214"/>
      <c r="E10" s="214" t="s">
        <v>247</v>
      </c>
      <c r="F10" s="214" t="s">
        <v>248</v>
      </c>
      <c r="G10" s="214"/>
      <c r="H10" s="214" t="s">
        <v>249</v>
      </c>
      <c r="I10" s="214" t="s">
        <v>250</v>
      </c>
    </row>
    <row r="11" spans="1:9" ht="12.75" customHeight="1" x14ac:dyDescent="0.3">
      <c r="A11" s="213" t="s">
        <v>251</v>
      </c>
      <c r="B11" s="214" t="s">
        <v>252</v>
      </c>
      <c r="C11" s="214" t="s">
        <v>253</v>
      </c>
      <c r="D11" s="214"/>
      <c r="E11" s="214" t="s">
        <v>254</v>
      </c>
      <c r="F11" s="214" t="s">
        <v>228</v>
      </c>
      <c r="G11" s="214"/>
      <c r="H11" s="214" t="s">
        <v>255</v>
      </c>
      <c r="I11" s="214" t="s">
        <v>250</v>
      </c>
    </row>
    <row r="12" spans="1:9" ht="12.75" customHeight="1" x14ac:dyDescent="0.3">
      <c r="A12" s="213" t="s">
        <v>256</v>
      </c>
      <c r="B12" s="214" t="s">
        <v>257</v>
      </c>
      <c r="C12" s="214" t="s">
        <v>258</v>
      </c>
      <c r="D12" s="214"/>
      <c r="E12" s="214" t="s">
        <v>259</v>
      </c>
      <c r="F12" s="214" t="s">
        <v>260</v>
      </c>
      <c r="G12" s="214"/>
      <c r="H12" s="214" t="s">
        <v>261</v>
      </c>
      <c r="I12" s="214" t="s">
        <v>262</v>
      </c>
    </row>
    <row r="13" spans="1:9" ht="12.75" customHeight="1" x14ac:dyDescent="0.3">
      <c r="A13" s="213" t="s">
        <v>263</v>
      </c>
      <c r="B13" s="214" t="s">
        <v>264</v>
      </c>
      <c r="C13" s="214" t="s">
        <v>265</v>
      </c>
      <c r="D13" s="214"/>
      <c r="E13" s="214" t="s">
        <v>266</v>
      </c>
      <c r="F13" s="214" t="s">
        <v>228</v>
      </c>
      <c r="G13" s="214"/>
      <c r="H13" s="214" t="s">
        <v>267</v>
      </c>
      <c r="I13" s="214" t="s">
        <v>268</v>
      </c>
    </row>
    <row r="14" spans="1:9" ht="12.75" customHeight="1" x14ac:dyDescent="0.3">
      <c r="A14" s="213" t="s">
        <v>269</v>
      </c>
      <c r="B14" s="214" t="s">
        <v>270</v>
      </c>
      <c r="C14" s="214" t="s">
        <v>271</v>
      </c>
      <c r="D14" s="214"/>
      <c r="E14" s="214" t="s">
        <v>272</v>
      </c>
      <c r="F14" s="214" t="s">
        <v>273</v>
      </c>
      <c r="G14" s="214"/>
      <c r="H14" s="214" t="s">
        <v>274</v>
      </c>
      <c r="I14" s="214" t="s">
        <v>275</v>
      </c>
    </row>
    <row r="15" spans="1:9" ht="12.75" customHeight="1" x14ac:dyDescent="0.3">
      <c r="A15" s="213" t="s">
        <v>276</v>
      </c>
      <c r="B15" s="214" t="s">
        <v>277</v>
      </c>
      <c r="C15" s="214" t="s">
        <v>278</v>
      </c>
      <c r="D15" s="214"/>
      <c r="E15" s="214" t="s">
        <v>279</v>
      </c>
      <c r="F15" s="214" t="s">
        <v>280</v>
      </c>
      <c r="G15" s="214"/>
      <c r="H15" s="214" t="s">
        <v>281</v>
      </c>
      <c r="I15" s="214" t="s">
        <v>282</v>
      </c>
    </row>
    <row r="16" spans="1:9" ht="12.75" customHeight="1" x14ac:dyDescent="0.3">
      <c r="A16" s="213" t="s">
        <v>283</v>
      </c>
      <c r="B16" s="214" t="s">
        <v>284</v>
      </c>
      <c r="C16" s="214" t="s">
        <v>285</v>
      </c>
      <c r="D16" s="214"/>
      <c r="E16" s="214" t="s">
        <v>286</v>
      </c>
      <c r="F16" s="214" t="s">
        <v>248</v>
      </c>
      <c r="G16" s="214"/>
      <c r="H16" s="214" t="s">
        <v>287</v>
      </c>
      <c r="I16" s="214" t="s">
        <v>253</v>
      </c>
    </row>
    <row r="17" spans="1:9" ht="12.75" customHeight="1" x14ac:dyDescent="0.3">
      <c r="A17" s="213" t="s">
        <v>288</v>
      </c>
      <c r="B17" s="214" t="s">
        <v>289</v>
      </c>
      <c r="C17" s="214" t="s">
        <v>290</v>
      </c>
      <c r="D17" s="214"/>
      <c r="E17" s="214" t="s">
        <v>291</v>
      </c>
      <c r="F17" s="214" t="s">
        <v>292</v>
      </c>
      <c r="G17" s="214"/>
      <c r="H17" s="214" t="s">
        <v>293</v>
      </c>
      <c r="I17" s="214" t="s">
        <v>285</v>
      </c>
    </row>
    <row r="18" spans="1:9" ht="12.75" customHeight="1" x14ac:dyDescent="0.3">
      <c r="A18" s="213" t="s">
        <v>294</v>
      </c>
      <c r="B18" s="214" t="s">
        <v>295</v>
      </c>
      <c r="C18" s="214" t="s">
        <v>296</v>
      </c>
      <c r="D18" s="214"/>
      <c r="E18" s="214" t="s">
        <v>297</v>
      </c>
      <c r="F18" s="214" t="s">
        <v>260</v>
      </c>
      <c r="G18" s="214"/>
      <c r="H18" s="214" t="s">
        <v>298</v>
      </c>
      <c r="I18" s="214" t="s">
        <v>299</v>
      </c>
    </row>
    <row r="19" spans="1:9" ht="12.75" customHeight="1" x14ac:dyDescent="0.3">
      <c r="A19" s="213" t="s">
        <v>300</v>
      </c>
      <c r="B19" s="214" t="s">
        <v>301</v>
      </c>
      <c r="C19" s="214" t="s">
        <v>253</v>
      </c>
      <c r="D19" s="214"/>
      <c r="E19" s="214" t="s">
        <v>302</v>
      </c>
      <c r="F19" s="214" t="s">
        <v>230</v>
      </c>
      <c r="G19" s="214"/>
      <c r="H19" s="214" t="s">
        <v>303</v>
      </c>
      <c r="I19" s="214" t="s">
        <v>304</v>
      </c>
    </row>
    <row r="20" spans="1:9" ht="12.75" customHeight="1" x14ac:dyDescent="0.3">
      <c r="A20" s="213" t="s">
        <v>305</v>
      </c>
      <c r="B20" s="214" t="s">
        <v>306</v>
      </c>
      <c r="C20" s="214" t="s">
        <v>240</v>
      </c>
      <c r="D20" s="214"/>
      <c r="E20" s="214" t="s">
        <v>307</v>
      </c>
      <c r="F20" s="214" t="s">
        <v>308</v>
      </c>
      <c r="G20" s="214"/>
      <c r="H20" s="214" t="s">
        <v>309</v>
      </c>
      <c r="I20" s="214" t="s">
        <v>292</v>
      </c>
    </row>
    <row r="21" spans="1:9" ht="12.75" customHeight="1" x14ac:dyDescent="0.3">
      <c r="A21" s="213" t="s">
        <v>310</v>
      </c>
      <c r="B21" s="214" t="s">
        <v>311</v>
      </c>
      <c r="C21" s="214" t="s">
        <v>312</v>
      </c>
      <c r="D21" s="214"/>
      <c r="E21" s="214" t="s">
        <v>313</v>
      </c>
      <c r="F21" s="214" t="s">
        <v>314</v>
      </c>
      <c r="G21" s="214"/>
      <c r="H21" s="214" t="s">
        <v>315</v>
      </c>
      <c r="I21" s="214" t="s">
        <v>280</v>
      </c>
    </row>
    <row r="22" spans="1:9" ht="12.75" customHeight="1" x14ac:dyDescent="0.3">
      <c r="A22" s="213" t="s">
        <v>316</v>
      </c>
      <c r="B22" s="214" t="s">
        <v>317</v>
      </c>
      <c r="C22" s="214" t="s">
        <v>296</v>
      </c>
      <c r="D22" s="214"/>
      <c r="E22" s="214" t="s">
        <v>318</v>
      </c>
      <c r="F22" s="214" t="s">
        <v>273</v>
      </c>
      <c r="G22" s="214"/>
      <c r="H22" s="214" t="s">
        <v>319</v>
      </c>
      <c r="I22" s="214" t="s">
        <v>320</v>
      </c>
    </row>
    <row r="23" spans="1:9" ht="12.75" customHeight="1" x14ac:dyDescent="0.3">
      <c r="A23" s="213" t="s">
        <v>321</v>
      </c>
      <c r="B23" s="214" t="s">
        <v>322</v>
      </c>
      <c r="C23" s="214" t="s">
        <v>323</v>
      </c>
      <c r="D23" s="214"/>
      <c r="E23" s="214" t="s">
        <v>324</v>
      </c>
      <c r="F23" s="214" t="s">
        <v>228</v>
      </c>
      <c r="G23" s="214"/>
      <c r="H23" s="214" t="s">
        <v>325</v>
      </c>
      <c r="I23" s="214" t="s">
        <v>326</v>
      </c>
    </row>
    <row r="24" spans="1:9" ht="12.75" customHeight="1" x14ac:dyDescent="0.3">
      <c r="A24" s="213" t="s">
        <v>327</v>
      </c>
      <c r="B24" s="214" t="s">
        <v>328</v>
      </c>
      <c r="C24" s="214" t="s">
        <v>299</v>
      </c>
      <c r="D24" s="214"/>
      <c r="E24" s="214" t="s">
        <v>329</v>
      </c>
      <c r="F24" s="214" t="s">
        <v>314</v>
      </c>
      <c r="G24" s="214"/>
      <c r="H24" s="214" t="s">
        <v>330</v>
      </c>
      <c r="I24" s="214" t="s">
        <v>331</v>
      </c>
    </row>
    <row r="25" spans="1:9" ht="12.75" customHeight="1" x14ac:dyDescent="0.3">
      <c r="A25" s="213" t="s">
        <v>332</v>
      </c>
      <c r="B25" s="214" t="s">
        <v>333</v>
      </c>
      <c r="C25" s="214" t="s">
        <v>334</v>
      </c>
      <c r="D25" s="214"/>
      <c r="E25" s="214" t="s">
        <v>335</v>
      </c>
      <c r="F25" s="214" t="s">
        <v>292</v>
      </c>
      <c r="G25" s="214"/>
      <c r="H25" s="214" t="s">
        <v>336</v>
      </c>
      <c r="I25" s="214" t="s">
        <v>337</v>
      </c>
    </row>
    <row r="26" spans="1:9" ht="12.75" customHeight="1" x14ac:dyDescent="0.3">
      <c r="A26" s="213" t="s">
        <v>338</v>
      </c>
      <c r="B26" s="214" t="s">
        <v>339</v>
      </c>
      <c r="C26" s="214" t="s">
        <v>340</v>
      </c>
      <c r="D26" s="214"/>
      <c r="E26" s="214" t="s">
        <v>341</v>
      </c>
      <c r="F26" s="214" t="s">
        <v>292</v>
      </c>
      <c r="G26" s="214"/>
      <c r="H26" s="214" t="s">
        <v>342</v>
      </c>
      <c r="I26" s="214" t="s">
        <v>331</v>
      </c>
    </row>
    <row r="27" spans="1:9" ht="12.75" customHeight="1" x14ac:dyDescent="0.3">
      <c r="A27" s="218" t="s">
        <v>343</v>
      </c>
      <c r="B27" s="219" t="s">
        <v>344</v>
      </c>
      <c r="C27" s="219" t="s">
        <v>345</v>
      </c>
      <c r="D27" s="219"/>
      <c r="E27" s="219" t="s">
        <v>346</v>
      </c>
      <c r="F27" s="219" t="s">
        <v>347</v>
      </c>
      <c r="G27" s="219"/>
      <c r="H27" s="219" t="s">
        <v>348</v>
      </c>
      <c r="I27" s="219" t="s">
        <v>349</v>
      </c>
    </row>
    <row r="28" spans="1:9" ht="12.75" customHeight="1" x14ac:dyDescent="0.3">
      <c r="A28" s="141"/>
      <c r="B28" s="141"/>
      <c r="C28" s="141"/>
      <c r="D28" s="141"/>
      <c r="E28" s="141"/>
      <c r="F28" s="141"/>
      <c r="G28" s="141"/>
      <c r="H28" s="141"/>
      <c r="I28" s="141"/>
    </row>
    <row r="30" spans="1:9" ht="12.75" customHeight="1" x14ac:dyDescent="0.3">
      <c r="A30" s="315" t="s">
        <v>74</v>
      </c>
      <c r="B30" s="315"/>
      <c r="C30" s="315"/>
      <c r="D30" s="315"/>
      <c r="E30" s="315"/>
      <c r="F30" s="315"/>
      <c r="G30" s="315"/>
      <c r="H30" s="315"/>
    </row>
  </sheetData>
  <mergeCells count="4">
    <mergeCell ref="B3:C3"/>
    <mergeCell ref="E3:F3"/>
    <mergeCell ref="H3:I3"/>
    <mergeCell ref="A30:H30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D9DA3-1A21-4441-B5E0-4232766B0582}">
  <dimension ref="A1:E32"/>
  <sheetViews>
    <sheetView zoomScale="80" zoomScaleNormal="80" workbookViewId="0">
      <selection activeCell="B26" sqref="B26"/>
    </sheetView>
  </sheetViews>
  <sheetFormatPr defaultColWidth="8.6640625" defaultRowHeight="13.8" x14ac:dyDescent="0.3"/>
  <cols>
    <col min="1" max="1" width="18.6640625" style="138" customWidth="1"/>
    <col min="2" max="4" width="8.6640625" style="138"/>
    <col min="5" max="5" width="13" style="138" customWidth="1"/>
    <col min="6" max="16384" width="8.6640625" style="138"/>
  </cols>
  <sheetData>
    <row r="1" spans="1:5" x14ac:dyDescent="0.3">
      <c r="A1" s="212" t="s">
        <v>350</v>
      </c>
      <c r="B1" s="221"/>
      <c r="C1" s="221"/>
      <c r="D1" s="221"/>
      <c r="E1" s="221"/>
    </row>
    <row r="2" spans="1:5" x14ac:dyDescent="0.3">
      <c r="A2" s="221"/>
      <c r="B2" s="221"/>
      <c r="C2" s="221"/>
      <c r="D2" s="221"/>
      <c r="E2" s="221"/>
    </row>
    <row r="3" spans="1:5" ht="28.5" customHeight="1" x14ac:dyDescent="0.3">
      <c r="A3" s="222"/>
      <c r="B3" s="223" t="s">
        <v>351</v>
      </c>
      <c r="C3" s="223" t="s">
        <v>352</v>
      </c>
      <c r="D3" s="223" t="s">
        <v>353</v>
      </c>
      <c r="E3" s="223" t="s">
        <v>354</v>
      </c>
    </row>
    <row r="4" spans="1:5" x14ac:dyDescent="0.3">
      <c r="A4" s="213"/>
      <c r="B4" s="209"/>
      <c r="C4" s="209"/>
      <c r="D4" s="224"/>
      <c r="E4" s="224"/>
    </row>
    <row r="5" spans="1:5" x14ac:dyDescent="0.3">
      <c r="A5" s="213" t="s">
        <v>219</v>
      </c>
      <c r="B5" s="214" t="s">
        <v>15</v>
      </c>
      <c r="C5" s="214" t="s">
        <v>15</v>
      </c>
      <c r="D5" s="214" t="s">
        <v>15</v>
      </c>
      <c r="E5" s="214" t="s">
        <v>15</v>
      </c>
    </row>
    <row r="6" spans="1:5" x14ac:dyDescent="0.3">
      <c r="A6" s="213" t="s">
        <v>226</v>
      </c>
      <c r="B6" s="214" t="s">
        <v>15</v>
      </c>
      <c r="C6" s="214" t="s">
        <v>15</v>
      </c>
      <c r="D6" s="214" t="s">
        <v>15</v>
      </c>
      <c r="E6" s="214" t="s">
        <v>15</v>
      </c>
    </row>
    <row r="7" spans="1:5" x14ac:dyDescent="0.3">
      <c r="A7" s="213" t="s">
        <v>233</v>
      </c>
      <c r="B7" s="214" t="s">
        <v>355</v>
      </c>
      <c r="C7" s="214" t="s">
        <v>356</v>
      </c>
      <c r="D7" s="214" t="s">
        <v>357</v>
      </c>
      <c r="E7" s="214" t="s">
        <v>358</v>
      </c>
    </row>
    <row r="8" spans="1:5" ht="15" x14ac:dyDescent="0.3">
      <c r="A8" s="213" t="s">
        <v>359</v>
      </c>
      <c r="B8" s="214" t="s">
        <v>326</v>
      </c>
      <c r="C8" s="214" t="s">
        <v>265</v>
      </c>
      <c r="D8" s="214" t="s">
        <v>360</v>
      </c>
      <c r="E8" s="214" t="s">
        <v>361</v>
      </c>
    </row>
    <row r="9" spans="1:5" ht="12.75" customHeight="1" x14ac:dyDescent="0.3">
      <c r="A9" s="213" t="s">
        <v>362</v>
      </c>
      <c r="B9" s="214" t="s">
        <v>15</v>
      </c>
      <c r="C9" s="214" t="s">
        <v>15</v>
      </c>
      <c r="D9" s="214" t="s">
        <v>15</v>
      </c>
      <c r="E9" s="214" t="s">
        <v>15</v>
      </c>
    </row>
    <row r="10" spans="1:5" ht="12.75" customHeight="1" x14ac:dyDescent="0.3">
      <c r="A10" s="213" t="s">
        <v>363</v>
      </c>
      <c r="B10" s="214" t="s">
        <v>15</v>
      </c>
      <c r="C10" s="214" t="s">
        <v>15</v>
      </c>
      <c r="D10" s="214" t="s">
        <v>15</v>
      </c>
      <c r="E10" s="214" t="s">
        <v>15</v>
      </c>
    </row>
    <row r="11" spans="1:5" ht="12.75" customHeight="1" x14ac:dyDescent="0.3">
      <c r="A11" s="213" t="s">
        <v>364</v>
      </c>
      <c r="B11" s="214" t="s">
        <v>365</v>
      </c>
      <c r="C11" s="214" t="s">
        <v>268</v>
      </c>
      <c r="D11" s="214" t="s">
        <v>366</v>
      </c>
      <c r="E11" s="214" t="s">
        <v>367</v>
      </c>
    </row>
    <row r="12" spans="1:5" ht="12.75" customHeight="1" x14ac:dyDescent="0.3">
      <c r="A12" s="213" t="s">
        <v>263</v>
      </c>
      <c r="B12" s="214" t="s">
        <v>368</v>
      </c>
      <c r="C12" s="214" t="s">
        <v>369</v>
      </c>
      <c r="D12" s="214" t="s">
        <v>370</v>
      </c>
      <c r="E12" s="214" t="s">
        <v>371</v>
      </c>
    </row>
    <row r="13" spans="1:5" ht="12.75" customHeight="1" x14ac:dyDescent="0.3">
      <c r="A13" s="213" t="s">
        <v>269</v>
      </c>
      <c r="B13" s="214" t="s">
        <v>15</v>
      </c>
      <c r="C13" s="214" t="s">
        <v>15</v>
      </c>
      <c r="D13" s="214" t="s">
        <v>15</v>
      </c>
      <c r="E13" s="214" t="s">
        <v>15</v>
      </c>
    </row>
    <row r="14" spans="1:5" ht="12.75" customHeight="1" x14ac:dyDescent="0.3">
      <c r="A14" s="213" t="s">
        <v>276</v>
      </c>
      <c r="B14" s="214" t="s">
        <v>15</v>
      </c>
      <c r="C14" s="214" t="s">
        <v>15</v>
      </c>
      <c r="D14" s="214" t="s">
        <v>15</v>
      </c>
      <c r="E14" s="214" t="s">
        <v>15</v>
      </c>
    </row>
    <row r="15" spans="1:5" ht="12.75" customHeight="1" x14ac:dyDescent="0.3">
      <c r="A15" s="213" t="s">
        <v>283</v>
      </c>
      <c r="B15" s="214" t="s">
        <v>15</v>
      </c>
      <c r="C15" s="214" t="s">
        <v>15</v>
      </c>
      <c r="D15" s="214" t="s">
        <v>15</v>
      </c>
      <c r="E15" s="214" t="s">
        <v>15</v>
      </c>
    </row>
    <row r="16" spans="1:5" ht="12.75" customHeight="1" x14ac:dyDescent="0.3">
      <c r="A16" s="213" t="s">
        <v>288</v>
      </c>
      <c r="B16" s="214" t="s">
        <v>262</v>
      </c>
      <c r="C16" s="214" t="s">
        <v>372</v>
      </c>
      <c r="D16" s="214" t="s">
        <v>373</v>
      </c>
      <c r="E16" s="214" t="s">
        <v>374</v>
      </c>
    </row>
    <row r="17" spans="1:5" ht="12.75" customHeight="1" x14ac:dyDescent="0.3">
      <c r="A17" s="213" t="s">
        <v>294</v>
      </c>
      <c r="B17" s="214" t="s">
        <v>15</v>
      </c>
      <c r="C17" s="214" t="s">
        <v>15</v>
      </c>
      <c r="D17" s="214" t="s">
        <v>15</v>
      </c>
      <c r="E17" s="214" t="s">
        <v>15</v>
      </c>
    </row>
    <row r="18" spans="1:5" ht="12.75" customHeight="1" x14ac:dyDescent="0.3">
      <c r="A18" s="213" t="s">
        <v>300</v>
      </c>
      <c r="B18" s="214" t="s">
        <v>292</v>
      </c>
      <c r="C18" s="214" t="s">
        <v>308</v>
      </c>
      <c r="D18" s="214" t="s">
        <v>375</v>
      </c>
      <c r="E18" s="214" t="s">
        <v>376</v>
      </c>
    </row>
    <row r="19" spans="1:5" ht="12.75" customHeight="1" x14ac:dyDescent="0.3">
      <c r="A19" s="213" t="s">
        <v>305</v>
      </c>
      <c r="B19" s="214" t="s">
        <v>15</v>
      </c>
      <c r="C19" s="214" t="s">
        <v>15</v>
      </c>
      <c r="D19" s="214" t="s">
        <v>15</v>
      </c>
      <c r="E19" s="214" t="s">
        <v>15</v>
      </c>
    </row>
    <row r="20" spans="1:5" ht="12.75" customHeight="1" x14ac:dyDescent="0.3">
      <c r="A20" s="213" t="s">
        <v>310</v>
      </c>
      <c r="B20" s="214" t="s">
        <v>253</v>
      </c>
      <c r="C20" s="214" t="s">
        <v>253</v>
      </c>
      <c r="D20" s="214" t="s">
        <v>377</v>
      </c>
      <c r="E20" s="214" t="s">
        <v>378</v>
      </c>
    </row>
    <row r="21" spans="1:5" ht="12.75" customHeight="1" x14ac:dyDescent="0.3">
      <c r="A21" s="213" t="s">
        <v>316</v>
      </c>
      <c r="B21" s="214" t="s">
        <v>15</v>
      </c>
      <c r="C21" s="214" t="s">
        <v>15</v>
      </c>
      <c r="D21" s="214" t="s">
        <v>15</v>
      </c>
      <c r="E21" s="214" t="s">
        <v>15</v>
      </c>
    </row>
    <row r="22" spans="1:5" ht="12.75" customHeight="1" x14ac:dyDescent="0.3">
      <c r="A22" s="213" t="s">
        <v>321</v>
      </c>
      <c r="B22" s="214" t="s">
        <v>15</v>
      </c>
      <c r="C22" s="214" t="s">
        <v>15</v>
      </c>
      <c r="D22" s="214" t="s">
        <v>15</v>
      </c>
      <c r="E22" s="214" t="s">
        <v>15</v>
      </c>
    </row>
    <row r="23" spans="1:5" x14ac:dyDescent="0.3">
      <c r="A23" s="213" t="s">
        <v>327</v>
      </c>
      <c r="B23" s="214" t="s">
        <v>379</v>
      </c>
      <c r="C23" s="214" t="s">
        <v>379</v>
      </c>
      <c r="D23" s="214" t="s">
        <v>377</v>
      </c>
      <c r="E23" s="214" t="s">
        <v>380</v>
      </c>
    </row>
    <row r="24" spans="1:5" x14ac:dyDescent="0.3">
      <c r="A24" s="213" t="s">
        <v>332</v>
      </c>
      <c r="B24" s="214" t="s">
        <v>15</v>
      </c>
      <c r="C24" s="214" t="s">
        <v>15</v>
      </c>
      <c r="D24" s="214" t="s">
        <v>15</v>
      </c>
      <c r="E24" s="214" t="s">
        <v>15</v>
      </c>
    </row>
    <row r="25" spans="1:5" x14ac:dyDescent="0.3">
      <c r="A25" s="213" t="s">
        <v>338</v>
      </c>
      <c r="B25" s="214" t="s">
        <v>304</v>
      </c>
      <c r="C25" s="214" t="s">
        <v>381</v>
      </c>
      <c r="D25" s="214" t="s">
        <v>382</v>
      </c>
      <c r="E25" s="214" t="s">
        <v>383</v>
      </c>
    </row>
    <row r="26" spans="1:5" x14ac:dyDescent="0.3">
      <c r="A26" s="218" t="s">
        <v>384</v>
      </c>
      <c r="B26" s="219" t="s">
        <v>385</v>
      </c>
      <c r="C26" s="219" t="s">
        <v>386</v>
      </c>
      <c r="D26" s="219" t="s">
        <v>387</v>
      </c>
      <c r="E26" s="219" t="s">
        <v>388</v>
      </c>
    </row>
    <row r="27" spans="1:5" x14ac:dyDescent="0.3">
      <c r="A27" s="225"/>
      <c r="B27" s="226"/>
      <c r="C27" s="226"/>
      <c r="D27" s="226"/>
      <c r="E27" s="226"/>
    </row>
    <row r="28" spans="1:5" x14ac:dyDescent="0.3">
      <c r="A28" s="218"/>
      <c r="B28" s="219"/>
      <c r="C28" s="219"/>
      <c r="D28" s="219"/>
      <c r="E28" s="219"/>
    </row>
    <row r="29" spans="1:5" ht="15" x14ac:dyDescent="0.3">
      <c r="A29" s="220" t="s">
        <v>445</v>
      </c>
    </row>
    <row r="30" spans="1:5" ht="15" x14ac:dyDescent="0.3">
      <c r="A30" s="220" t="s">
        <v>446</v>
      </c>
    </row>
    <row r="32" spans="1:5" x14ac:dyDescent="0.3">
      <c r="A32" s="227" t="s">
        <v>389</v>
      </c>
      <c r="B32" s="227"/>
      <c r="C32" s="227"/>
      <c r="D32" s="227"/>
      <c r="E32" s="227"/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D1EC5-A2D5-4E21-9622-591E374FDE62}">
  <dimension ref="A1:B6"/>
  <sheetViews>
    <sheetView zoomScale="80" zoomScaleNormal="80" workbookViewId="0">
      <selection activeCell="A8" sqref="A8"/>
    </sheetView>
  </sheetViews>
  <sheetFormatPr defaultColWidth="8.6640625" defaultRowHeight="13.8" x14ac:dyDescent="0.3"/>
  <cols>
    <col min="1" max="1" width="33" style="138" customWidth="1"/>
    <col min="2" max="2" width="60.33203125" style="138" customWidth="1"/>
    <col min="3" max="16384" width="8.6640625" style="138"/>
  </cols>
  <sheetData>
    <row r="1" spans="1:2" x14ac:dyDescent="0.3">
      <c r="A1" s="232" t="s">
        <v>390</v>
      </c>
      <c r="B1" s="232"/>
    </row>
    <row r="2" spans="1:2" x14ac:dyDescent="0.3">
      <c r="A2" s="232"/>
      <c r="B2" s="232"/>
    </row>
    <row r="3" spans="1:2" ht="14.4" thickBot="1" x14ac:dyDescent="0.35">
      <c r="A3" s="228"/>
      <c r="B3" s="233" t="s">
        <v>391</v>
      </c>
    </row>
    <row r="4" spans="1:2" ht="28.2" thickBot="1" x14ac:dyDescent="0.35">
      <c r="A4" s="229" t="s">
        <v>447</v>
      </c>
      <c r="B4" s="144" t="s">
        <v>392</v>
      </c>
    </row>
    <row r="5" spans="1:2" ht="28.2" thickBot="1" x14ac:dyDescent="0.35">
      <c r="A5" s="230" t="s">
        <v>393</v>
      </c>
      <c r="B5" s="145" t="s">
        <v>394</v>
      </c>
    </row>
    <row r="6" spans="1:2" ht="82.8" x14ac:dyDescent="0.3">
      <c r="A6" s="231" t="s">
        <v>395</v>
      </c>
      <c r="B6" s="146" t="s">
        <v>396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1F0C7-FD0A-4A51-AD55-C2DE6983B803}">
  <dimension ref="A1:F16"/>
  <sheetViews>
    <sheetView workbookViewId="0">
      <selection activeCell="C21" sqref="C21"/>
    </sheetView>
  </sheetViews>
  <sheetFormatPr defaultRowHeight="14.4" x14ac:dyDescent="0.3"/>
  <cols>
    <col min="1" max="1" width="16.44140625" customWidth="1"/>
    <col min="2" max="2" width="18.33203125" customWidth="1"/>
    <col min="3" max="3" width="12.5546875" style="265" customWidth="1"/>
    <col min="4" max="6" width="12.5546875" customWidth="1"/>
  </cols>
  <sheetData>
    <row r="1" spans="1:6" x14ac:dyDescent="0.3">
      <c r="A1" s="220" t="s">
        <v>448</v>
      </c>
    </row>
    <row r="2" spans="1:6" ht="24" x14ac:dyDescent="0.3">
      <c r="A2" s="266"/>
      <c r="B2" s="294" t="s">
        <v>397</v>
      </c>
      <c r="C2" s="294" t="s">
        <v>398</v>
      </c>
      <c r="D2" s="294" t="s">
        <v>399</v>
      </c>
      <c r="E2" s="294" t="s">
        <v>400</v>
      </c>
      <c r="F2" s="295" t="s">
        <v>401</v>
      </c>
    </row>
    <row r="3" spans="1:6" x14ac:dyDescent="0.3">
      <c r="A3" s="267" t="s">
        <v>402</v>
      </c>
      <c r="B3" s="268" t="s">
        <v>312</v>
      </c>
      <c r="C3" s="269">
        <v>245000</v>
      </c>
      <c r="D3" s="270" t="s">
        <v>403</v>
      </c>
      <c r="E3" s="270" t="s">
        <v>403</v>
      </c>
      <c r="F3" s="270" t="s">
        <v>218</v>
      </c>
    </row>
    <row r="4" spans="1:6" x14ac:dyDescent="0.3">
      <c r="A4" s="271" t="s">
        <v>45</v>
      </c>
      <c r="B4" s="272" t="s">
        <v>404</v>
      </c>
      <c r="C4" s="273">
        <v>2449300</v>
      </c>
      <c r="D4" s="274" t="s">
        <v>403</v>
      </c>
      <c r="E4" s="274" t="s">
        <v>403</v>
      </c>
      <c r="F4" s="274" t="s">
        <v>403</v>
      </c>
    </row>
    <row r="5" spans="1:6" x14ac:dyDescent="0.3">
      <c r="A5" s="271" t="s">
        <v>46</v>
      </c>
      <c r="B5" s="272" t="s">
        <v>405</v>
      </c>
      <c r="C5" s="273">
        <v>1635000</v>
      </c>
      <c r="D5" s="274" t="s">
        <v>403</v>
      </c>
      <c r="E5" s="274" t="s">
        <v>403</v>
      </c>
      <c r="F5" s="274" t="s">
        <v>218</v>
      </c>
    </row>
    <row r="6" spans="1:6" x14ac:dyDescent="0.3">
      <c r="A6" s="271" t="s">
        <v>406</v>
      </c>
      <c r="B6" s="272" t="s">
        <v>407</v>
      </c>
      <c r="C6" s="273">
        <v>14730000</v>
      </c>
      <c r="D6" s="274" t="s">
        <v>403</v>
      </c>
      <c r="E6" s="274" t="s">
        <v>403</v>
      </c>
      <c r="F6" s="274" t="s">
        <v>218</v>
      </c>
    </row>
    <row r="7" spans="1:6" x14ac:dyDescent="0.3">
      <c r="A7" s="271" t="s">
        <v>408</v>
      </c>
      <c r="B7" s="272" t="s">
        <v>409</v>
      </c>
      <c r="C7" s="273">
        <v>5543000</v>
      </c>
      <c r="D7" s="274" t="s">
        <v>403</v>
      </c>
      <c r="E7" s="274" t="s">
        <v>403</v>
      </c>
      <c r="F7" s="274" t="s">
        <v>403</v>
      </c>
    </row>
    <row r="8" spans="1:6" x14ac:dyDescent="0.3">
      <c r="A8" s="271" t="s">
        <v>410</v>
      </c>
      <c r="B8" s="272" t="s">
        <v>411</v>
      </c>
      <c r="C8" s="273">
        <v>3346000</v>
      </c>
      <c r="D8" s="274" t="s">
        <v>403</v>
      </c>
      <c r="E8" s="274" t="s">
        <v>403</v>
      </c>
      <c r="F8" s="274" t="s">
        <v>403</v>
      </c>
    </row>
    <row r="9" spans="1:6" x14ac:dyDescent="0.3">
      <c r="A9" s="271" t="s">
        <v>412</v>
      </c>
      <c r="B9" s="275" t="s">
        <v>413</v>
      </c>
      <c r="C9" s="273"/>
      <c r="D9" s="274" t="s">
        <v>403</v>
      </c>
      <c r="E9" s="274" t="s">
        <v>403</v>
      </c>
      <c r="F9" s="274" t="s">
        <v>403</v>
      </c>
    </row>
    <row r="10" spans="1:6" x14ac:dyDescent="0.3">
      <c r="A10" s="271" t="s">
        <v>414</v>
      </c>
      <c r="B10" s="272" t="s">
        <v>415</v>
      </c>
      <c r="C10" s="273">
        <v>6000000</v>
      </c>
      <c r="D10" s="274" t="s">
        <v>403</v>
      </c>
      <c r="E10" s="274" t="s">
        <v>403</v>
      </c>
      <c r="F10" s="274" t="s">
        <v>403</v>
      </c>
    </row>
    <row r="11" spans="1:6" x14ac:dyDescent="0.3">
      <c r="A11" s="271" t="s">
        <v>416</v>
      </c>
      <c r="B11" s="272" t="s">
        <v>417</v>
      </c>
      <c r="C11" s="273">
        <v>3570000</v>
      </c>
      <c r="D11" s="274" t="s">
        <v>403</v>
      </c>
      <c r="E11" s="274" t="s">
        <v>403</v>
      </c>
      <c r="F11" s="274" t="s">
        <v>218</v>
      </c>
    </row>
    <row r="12" spans="1:6" x14ac:dyDescent="0.3">
      <c r="A12" s="271" t="s">
        <v>418</v>
      </c>
      <c r="B12" s="272" t="s">
        <v>419</v>
      </c>
      <c r="C12" s="273">
        <v>1480000</v>
      </c>
      <c r="D12" s="274" t="s">
        <v>403</v>
      </c>
      <c r="E12" s="274" t="s">
        <v>403</v>
      </c>
      <c r="F12" s="274" t="s">
        <v>218</v>
      </c>
    </row>
    <row r="13" spans="1:6" x14ac:dyDescent="0.3">
      <c r="A13" s="271" t="s">
        <v>420</v>
      </c>
      <c r="B13" s="272" t="s">
        <v>421</v>
      </c>
      <c r="C13" s="273">
        <v>2541000</v>
      </c>
      <c r="D13" s="274" t="s">
        <v>403</v>
      </c>
      <c r="E13" s="274" t="s">
        <v>403</v>
      </c>
      <c r="F13" s="274" t="s">
        <v>403</v>
      </c>
    </row>
    <row r="14" spans="1:6" x14ac:dyDescent="0.3">
      <c r="A14" s="271" t="s">
        <v>422</v>
      </c>
      <c r="B14" s="272" t="s">
        <v>423</v>
      </c>
      <c r="C14" s="273">
        <v>3434394</v>
      </c>
      <c r="D14" s="274" t="s">
        <v>403</v>
      </c>
      <c r="E14" s="274" t="s">
        <v>403</v>
      </c>
      <c r="F14" s="274" t="s">
        <v>218</v>
      </c>
    </row>
    <row r="15" spans="1:6" x14ac:dyDescent="0.3">
      <c r="A15" s="276" t="s">
        <v>424</v>
      </c>
      <c r="B15" s="277" t="s">
        <v>413</v>
      </c>
      <c r="C15" s="278" t="s">
        <v>218</v>
      </c>
      <c r="D15" s="279" t="s">
        <v>403</v>
      </c>
      <c r="E15" s="279" t="s">
        <v>403</v>
      </c>
      <c r="F15" s="279" t="s">
        <v>403</v>
      </c>
    </row>
    <row r="16" spans="1:6" x14ac:dyDescent="0.3">
      <c r="A16" t="s">
        <v>425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20A76-EACD-4F15-92E4-FD9C9FA6AD15}">
  <dimension ref="A1:H27"/>
  <sheetViews>
    <sheetView zoomScale="80" zoomScaleNormal="80" workbookViewId="0">
      <selection activeCell="E27" sqref="E27"/>
    </sheetView>
  </sheetViews>
  <sheetFormatPr defaultColWidth="8.6640625" defaultRowHeight="12.75" customHeight="1" x14ac:dyDescent="0.3"/>
  <cols>
    <col min="1" max="1" width="12.109375" style="138" customWidth="1"/>
    <col min="2" max="2" width="8.33203125" style="138" customWidth="1"/>
    <col min="3" max="3" width="8.6640625" style="138" customWidth="1"/>
    <col min="4" max="16384" width="8.6640625" style="138"/>
  </cols>
  <sheetData>
    <row r="1" spans="1:8" ht="12.75" customHeight="1" x14ac:dyDescent="0.3">
      <c r="A1" s="220"/>
    </row>
    <row r="2" spans="1:8" ht="12.75" customHeight="1" x14ac:dyDescent="0.3">
      <c r="B2" s="317" t="s">
        <v>213</v>
      </c>
      <c r="C2" s="317"/>
    </row>
    <row r="3" spans="1:8" ht="12.75" customHeight="1" x14ac:dyDescent="0.3">
      <c r="A3" s="236" t="s">
        <v>216</v>
      </c>
      <c r="B3" s="209" t="s">
        <v>213</v>
      </c>
      <c r="C3" s="209" t="s">
        <v>426</v>
      </c>
      <c r="E3" s="138" t="s">
        <v>427</v>
      </c>
    </row>
    <row r="4" spans="1:8" ht="12.75" customHeight="1" x14ac:dyDescent="0.3">
      <c r="A4" s="211" t="s">
        <v>219</v>
      </c>
      <c r="B4" s="234">
        <v>5680</v>
      </c>
      <c r="C4" s="138">
        <v>192</v>
      </c>
    </row>
    <row r="5" spans="1:8" ht="12.75" customHeight="1" x14ac:dyDescent="0.3">
      <c r="A5" s="211" t="s">
        <v>226</v>
      </c>
      <c r="B5" s="138">
        <v>338</v>
      </c>
      <c r="C5" s="138">
        <v>7</v>
      </c>
    </row>
    <row r="6" spans="1:8" ht="12.75" customHeight="1" x14ac:dyDescent="0.3">
      <c r="A6" s="211" t="s">
        <v>233</v>
      </c>
      <c r="B6" s="138">
        <v>6347</v>
      </c>
      <c r="C6" s="138">
        <v>240</v>
      </c>
    </row>
    <row r="7" spans="1:8" ht="12.75" customHeight="1" x14ac:dyDescent="0.3">
      <c r="A7" s="211" t="s">
        <v>238</v>
      </c>
      <c r="B7" s="138">
        <v>1332</v>
      </c>
      <c r="C7" s="138">
        <v>81</v>
      </c>
    </row>
    <row r="8" spans="1:8" ht="12.75" customHeight="1" x14ac:dyDescent="0.3">
      <c r="A8" s="211" t="s">
        <v>244</v>
      </c>
      <c r="B8" s="138">
        <v>4936</v>
      </c>
      <c r="C8" s="138">
        <v>28</v>
      </c>
    </row>
    <row r="9" spans="1:8" ht="12.75" customHeight="1" x14ac:dyDescent="0.3">
      <c r="A9" s="211" t="s">
        <v>251</v>
      </c>
      <c r="B9" s="138">
        <v>1267</v>
      </c>
      <c r="C9" s="138">
        <v>68</v>
      </c>
    </row>
    <row r="10" spans="1:8" ht="12.75" customHeight="1" x14ac:dyDescent="0.3">
      <c r="A10" s="211" t="s">
        <v>256</v>
      </c>
      <c r="B10" s="138">
        <v>5698</v>
      </c>
      <c r="C10" s="138">
        <v>253</v>
      </c>
    </row>
    <row r="11" spans="1:8" ht="12.75" customHeight="1" x14ac:dyDescent="0.3">
      <c r="A11" s="211" t="s">
        <v>263</v>
      </c>
      <c r="B11" s="138">
        <v>1743</v>
      </c>
      <c r="C11" s="138">
        <v>78</v>
      </c>
    </row>
    <row r="12" spans="1:8" ht="12.75" customHeight="1" x14ac:dyDescent="0.3">
      <c r="A12" s="211" t="s">
        <v>269</v>
      </c>
      <c r="B12" s="138">
        <v>5725</v>
      </c>
      <c r="C12" s="138">
        <v>198</v>
      </c>
    </row>
    <row r="13" spans="1:8" ht="12.75" customHeight="1" x14ac:dyDescent="0.3">
      <c r="A13" s="211" t="s">
        <v>276</v>
      </c>
      <c r="B13" s="138">
        <v>7624</v>
      </c>
      <c r="C13" s="138">
        <v>180</v>
      </c>
    </row>
    <row r="14" spans="1:8" ht="12.75" customHeight="1" x14ac:dyDescent="0.3">
      <c r="A14" s="211" t="s">
        <v>283</v>
      </c>
      <c r="B14" s="138">
        <v>2310</v>
      </c>
      <c r="C14" s="138">
        <v>100</v>
      </c>
    </row>
    <row r="15" spans="1:8" ht="12.75" customHeight="1" x14ac:dyDescent="0.3">
      <c r="A15" s="211" t="s">
        <v>288</v>
      </c>
      <c r="B15" s="138">
        <v>2553</v>
      </c>
      <c r="C15" s="138">
        <v>70</v>
      </c>
    </row>
    <row r="16" spans="1:8" ht="12.75" customHeight="1" x14ac:dyDescent="0.3">
      <c r="A16" s="211" t="s">
        <v>294</v>
      </c>
      <c r="B16" s="138">
        <v>2779</v>
      </c>
      <c r="C16" s="138">
        <v>110</v>
      </c>
      <c r="F16" s="143"/>
      <c r="G16" s="143"/>
      <c r="H16" s="143"/>
    </row>
    <row r="17" spans="1:5" ht="12.75" customHeight="1" x14ac:dyDescent="0.3">
      <c r="A17" s="211" t="s">
        <v>300</v>
      </c>
      <c r="B17" s="138">
        <v>1688</v>
      </c>
      <c r="C17" s="138">
        <v>75</v>
      </c>
    </row>
    <row r="18" spans="1:5" ht="12.75" customHeight="1" x14ac:dyDescent="0.3">
      <c r="A18" s="211" t="s">
        <v>305</v>
      </c>
      <c r="B18" s="138">
        <v>592</v>
      </c>
      <c r="C18" s="138">
        <v>18</v>
      </c>
    </row>
    <row r="19" spans="1:5" ht="12.75" customHeight="1" x14ac:dyDescent="0.3">
      <c r="A19" s="211" t="s">
        <v>310</v>
      </c>
      <c r="B19" s="138">
        <v>2485</v>
      </c>
      <c r="C19" s="138">
        <v>128</v>
      </c>
    </row>
    <row r="20" spans="1:5" ht="12.75" customHeight="1" x14ac:dyDescent="0.3">
      <c r="A20" s="211" t="s">
        <v>316</v>
      </c>
      <c r="B20" s="138">
        <v>3402</v>
      </c>
      <c r="C20" s="138">
        <v>132</v>
      </c>
    </row>
    <row r="21" spans="1:5" ht="12.75" customHeight="1" x14ac:dyDescent="0.3">
      <c r="A21" s="211" t="s">
        <v>321</v>
      </c>
      <c r="B21" s="138">
        <v>806</v>
      </c>
      <c r="C21" s="138">
        <v>37</v>
      </c>
    </row>
    <row r="22" spans="1:5" ht="12.75" customHeight="1" x14ac:dyDescent="0.3">
      <c r="A22" s="211" t="s">
        <v>327</v>
      </c>
      <c r="B22" s="138">
        <v>2049</v>
      </c>
      <c r="C22" s="138">
        <v>94</v>
      </c>
    </row>
    <row r="23" spans="1:5" ht="12.75" customHeight="1" x14ac:dyDescent="0.3">
      <c r="A23" s="211" t="s">
        <v>332</v>
      </c>
      <c r="B23" s="138">
        <v>3367</v>
      </c>
      <c r="C23" s="138">
        <v>110</v>
      </c>
    </row>
    <row r="24" spans="1:5" ht="12.75" customHeight="1" x14ac:dyDescent="0.3">
      <c r="A24" s="211" t="s">
        <v>338</v>
      </c>
      <c r="B24" s="138">
        <v>2405</v>
      </c>
      <c r="C24" s="138">
        <v>124</v>
      </c>
    </row>
    <row r="25" spans="1:5" ht="12.75" customHeight="1" x14ac:dyDescent="0.3">
      <c r="A25" s="211" t="s">
        <v>343</v>
      </c>
      <c r="B25" s="235">
        <f>SUM(B4:B24)</f>
        <v>65126</v>
      </c>
      <c r="C25" s="235">
        <f>SUM(C4:C24)</f>
        <v>2323</v>
      </c>
    </row>
    <row r="27" spans="1:5" ht="12.75" customHeight="1" x14ac:dyDescent="0.3">
      <c r="E27" s="142" t="s">
        <v>74</v>
      </c>
    </row>
  </sheetData>
  <mergeCells count="1">
    <mergeCell ref="B2:C2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242CE-0F1E-43AA-B8D0-46F4BF91D1CD}">
  <dimension ref="A1:D28"/>
  <sheetViews>
    <sheetView zoomScale="80" zoomScaleNormal="80" workbookViewId="0">
      <selection activeCell="H14" sqref="H14"/>
    </sheetView>
  </sheetViews>
  <sheetFormatPr defaultColWidth="8.6640625" defaultRowHeight="13.8" x14ac:dyDescent="0.3"/>
  <cols>
    <col min="1" max="1" width="18.6640625" style="138" customWidth="1"/>
    <col min="2" max="3" width="10.33203125" style="138" customWidth="1"/>
    <col min="4" max="4" width="21.21875" style="138" customWidth="1"/>
    <col min="5" max="16384" width="8.6640625" style="138"/>
  </cols>
  <sheetData>
    <row r="1" spans="1:4" x14ac:dyDescent="0.3">
      <c r="A1" s="318" t="s">
        <v>428</v>
      </c>
      <c r="B1" s="318"/>
      <c r="C1" s="318"/>
      <c r="D1" s="318"/>
    </row>
    <row r="2" spans="1:4" x14ac:dyDescent="0.3">
      <c r="A2" s="243"/>
      <c r="B2" s="243"/>
      <c r="C2" s="243"/>
      <c r="D2" s="243"/>
    </row>
    <row r="3" spans="1:4" x14ac:dyDescent="0.3">
      <c r="A3" s="237"/>
      <c r="B3" s="244">
        <v>2020</v>
      </c>
      <c r="C3" s="244">
        <v>2021</v>
      </c>
      <c r="D3" s="238" t="s">
        <v>156</v>
      </c>
    </row>
    <row r="4" spans="1:4" x14ac:dyDescent="0.3">
      <c r="A4" s="239" t="s">
        <v>39</v>
      </c>
      <c r="B4" s="142">
        <v>275</v>
      </c>
      <c r="C4" s="142">
        <v>276</v>
      </c>
      <c r="D4" s="143">
        <v>0.4</v>
      </c>
    </row>
    <row r="5" spans="1:4" x14ac:dyDescent="0.3">
      <c r="A5" s="239" t="s">
        <v>40</v>
      </c>
      <c r="B5" s="142">
        <v>5</v>
      </c>
      <c r="C5" s="142">
        <v>4</v>
      </c>
      <c r="D5" s="143">
        <v>-20</v>
      </c>
    </row>
    <row r="6" spans="1:4" x14ac:dyDescent="0.3">
      <c r="A6" s="239" t="s">
        <v>41</v>
      </c>
      <c r="B6" s="142">
        <v>173</v>
      </c>
      <c r="C6" s="142">
        <v>188</v>
      </c>
      <c r="D6" s="143">
        <v>8.6999999999999993</v>
      </c>
    </row>
    <row r="7" spans="1:4" x14ac:dyDescent="0.3">
      <c r="A7" s="239" t="s">
        <v>42</v>
      </c>
      <c r="B7" s="142">
        <v>124</v>
      </c>
      <c r="C7" s="142">
        <v>116</v>
      </c>
      <c r="D7" s="143">
        <v>-6.5</v>
      </c>
    </row>
    <row r="8" spans="1:4" ht="17.100000000000001" customHeight="1" x14ac:dyDescent="0.3">
      <c r="A8" s="239" t="s">
        <v>429</v>
      </c>
      <c r="B8" s="142">
        <v>147</v>
      </c>
      <c r="C8" s="142">
        <v>152</v>
      </c>
      <c r="D8" s="143">
        <v>3.4</v>
      </c>
    </row>
    <row r="9" spans="1:4" ht="14.7" customHeight="1" x14ac:dyDescent="0.3">
      <c r="A9" s="239" t="s">
        <v>430</v>
      </c>
      <c r="B9" s="240" t="s">
        <v>15</v>
      </c>
      <c r="C9" s="240" t="s">
        <v>15</v>
      </c>
      <c r="D9" s="296" t="s">
        <v>15</v>
      </c>
    </row>
    <row r="10" spans="1:4" x14ac:dyDescent="0.3">
      <c r="A10" s="239" t="s">
        <v>44</v>
      </c>
      <c r="B10" s="142">
        <v>333</v>
      </c>
      <c r="C10" s="142">
        <v>375</v>
      </c>
      <c r="D10" s="143">
        <v>12.6</v>
      </c>
    </row>
    <row r="11" spans="1:4" ht="17.100000000000001" customHeight="1" x14ac:dyDescent="0.3">
      <c r="A11" s="239" t="s">
        <v>45</v>
      </c>
      <c r="B11" s="142">
        <v>119</v>
      </c>
      <c r="C11" s="142">
        <v>139</v>
      </c>
      <c r="D11" s="143">
        <v>16.8</v>
      </c>
    </row>
    <row r="12" spans="1:4" ht="11.7" customHeight="1" x14ac:dyDescent="0.3">
      <c r="A12" s="239" t="s">
        <v>46</v>
      </c>
      <c r="B12" s="142">
        <v>297</v>
      </c>
      <c r="C12" s="142">
        <v>292</v>
      </c>
      <c r="D12" s="143">
        <v>-1.7</v>
      </c>
    </row>
    <row r="13" spans="1:4" x14ac:dyDescent="0.3">
      <c r="A13" s="239" t="s">
        <v>47</v>
      </c>
      <c r="B13" s="142">
        <v>138</v>
      </c>
      <c r="C13" s="142">
        <v>170</v>
      </c>
      <c r="D13" s="143">
        <v>23.2</v>
      </c>
    </row>
    <row r="14" spans="1:4" x14ac:dyDescent="0.3">
      <c r="A14" s="239" t="s">
        <v>48</v>
      </c>
      <c r="B14" s="142">
        <v>171</v>
      </c>
      <c r="C14" s="142">
        <v>172</v>
      </c>
      <c r="D14" s="143">
        <v>0.6</v>
      </c>
    </row>
    <row r="15" spans="1:4" x14ac:dyDescent="0.3">
      <c r="A15" s="239" t="s">
        <v>49</v>
      </c>
      <c r="B15" s="142">
        <v>214</v>
      </c>
      <c r="C15" s="142">
        <v>243</v>
      </c>
      <c r="D15" s="143">
        <v>13.6</v>
      </c>
    </row>
    <row r="16" spans="1:4" x14ac:dyDescent="0.3">
      <c r="A16" s="239" t="s">
        <v>50</v>
      </c>
      <c r="B16" s="142">
        <v>60</v>
      </c>
      <c r="C16" s="142">
        <v>60</v>
      </c>
      <c r="D16" s="143">
        <v>0</v>
      </c>
    </row>
    <row r="17" spans="1:4" x14ac:dyDescent="0.3">
      <c r="A17" s="239" t="s">
        <v>51</v>
      </c>
      <c r="B17" s="142">
        <v>19</v>
      </c>
      <c r="C17" s="142">
        <v>20</v>
      </c>
      <c r="D17" s="143">
        <v>5.3</v>
      </c>
    </row>
    <row r="18" spans="1:4" x14ac:dyDescent="0.3">
      <c r="A18" s="239" t="s">
        <v>52</v>
      </c>
      <c r="B18" s="142">
        <v>17</v>
      </c>
      <c r="C18" s="142">
        <v>17</v>
      </c>
      <c r="D18" s="143">
        <v>0</v>
      </c>
    </row>
    <row r="19" spans="1:4" x14ac:dyDescent="0.3">
      <c r="A19" s="239" t="s">
        <v>53</v>
      </c>
      <c r="B19" s="142">
        <v>299</v>
      </c>
      <c r="C19" s="142">
        <v>304</v>
      </c>
      <c r="D19" s="143">
        <v>1.7</v>
      </c>
    </row>
    <row r="20" spans="1:4" x14ac:dyDescent="0.3">
      <c r="A20" s="239" t="s">
        <v>54</v>
      </c>
      <c r="B20" s="142">
        <v>211</v>
      </c>
      <c r="C20" s="142">
        <v>216</v>
      </c>
      <c r="D20" s="143">
        <v>2.4</v>
      </c>
    </row>
    <row r="21" spans="1:4" x14ac:dyDescent="0.3">
      <c r="A21" s="239" t="s">
        <v>55</v>
      </c>
      <c r="B21" s="142">
        <v>79</v>
      </c>
      <c r="C21" s="142">
        <v>81</v>
      </c>
      <c r="D21" s="143">
        <v>2.5</v>
      </c>
    </row>
    <row r="22" spans="1:4" x14ac:dyDescent="0.3">
      <c r="A22" s="239" t="s">
        <v>56</v>
      </c>
      <c r="B22" s="142">
        <v>147</v>
      </c>
      <c r="C22" s="142">
        <v>123</v>
      </c>
      <c r="D22" s="143">
        <v>-16.3</v>
      </c>
    </row>
    <row r="23" spans="1:4" x14ac:dyDescent="0.3">
      <c r="A23" s="239" t="s">
        <v>57</v>
      </c>
      <c r="B23" s="142">
        <v>97</v>
      </c>
      <c r="C23" s="142">
        <v>99</v>
      </c>
      <c r="D23" s="143">
        <v>2.1</v>
      </c>
    </row>
    <row r="24" spans="1:4" x14ac:dyDescent="0.3">
      <c r="A24" s="239" t="s">
        <v>58</v>
      </c>
      <c r="B24" s="142">
        <v>195</v>
      </c>
      <c r="C24" s="142">
        <v>204</v>
      </c>
      <c r="D24" s="143">
        <v>4.5999999999999996</v>
      </c>
    </row>
    <row r="25" spans="1:4" x14ac:dyDescent="0.3">
      <c r="A25" s="241" t="s">
        <v>59</v>
      </c>
      <c r="B25" s="242">
        <v>3120</v>
      </c>
      <c r="C25" s="242">
        <v>3251</v>
      </c>
      <c r="D25" s="297">
        <v>4.2</v>
      </c>
    </row>
    <row r="26" spans="1:4" x14ac:dyDescent="0.3">
      <c r="A26" s="141"/>
      <c r="B26" s="141"/>
      <c r="C26" s="141"/>
      <c r="D26" s="141"/>
    </row>
    <row r="27" spans="1:4" ht="13.5" customHeight="1" x14ac:dyDescent="0.3"/>
    <row r="28" spans="1:4" x14ac:dyDescent="0.3">
      <c r="A28" s="319" t="s">
        <v>431</v>
      </c>
      <c r="B28" s="319"/>
      <c r="C28" s="319"/>
      <c r="D28" s="319"/>
    </row>
  </sheetData>
  <mergeCells count="2">
    <mergeCell ref="A1:D1"/>
    <mergeCell ref="A28:D28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6EC7C-B5AC-4A99-AF95-A720929D7104}">
  <dimension ref="A1:K21"/>
  <sheetViews>
    <sheetView zoomScale="80" zoomScaleNormal="80" workbookViewId="0">
      <selection activeCell="D2" sqref="D2"/>
    </sheetView>
  </sheetViews>
  <sheetFormatPr defaultColWidth="8.6640625" defaultRowHeight="13.8" x14ac:dyDescent="0.3"/>
  <cols>
    <col min="1" max="1" width="17.44140625" style="138" customWidth="1"/>
    <col min="2" max="16384" width="8.6640625" style="138"/>
  </cols>
  <sheetData>
    <row r="1" spans="1:4" x14ac:dyDescent="0.3">
      <c r="A1" s="320" t="s">
        <v>432</v>
      </c>
      <c r="B1" s="320"/>
      <c r="D1" s="138" t="s">
        <v>433</v>
      </c>
    </row>
    <row r="2" spans="1:4" x14ac:dyDescent="0.3">
      <c r="A2" s="237" t="s">
        <v>434</v>
      </c>
      <c r="B2" s="237" t="s">
        <v>435</v>
      </c>
    </row>
    <row r="3" spans="1:4" x14ac:dyDescent="0.3">
      <c r="A3" s="245" t="s">
        <v>39</v>
      </c>
      <c r="B3" s="138">
        <v>9</v>
      </c>
    </row>
    <row r="4" spans="1:4" x14ac:dyDescent="0.3">
      <c r="A4" s="245" t="s">
        <v>41</v>
      </c>
      <c r="B4" s="138">
        <v>12</v>
      </c>
    </row>
    <row r="5" spans="1:4" ht="15.6" customHeight="1" x14ac:dyDescent="0.3">
      <c r="A5" s="245" t="s">
        <v>43</v>
      </c>
      <c r="B5" s="138">
        <v>1</v>
      </c>
    </row>
    <row r="6" spans="1:4" x14ac:dyDescent="0.3">
      <c r="A6" s="245" t="s">
        <v>44</v>
      </c>
      <c r="B6" s="138">
        <v>10</v>
      </c>
    </row>
    <row r="7" spans="1:4" ht="16.2" customHeight="1" x14ac:dyDescent="0.3">
      <c r="A7" s="245" t="s">
        <v>45</v>
      </c>
      <c r="B7" s="138">
        <v>1</v>
      </c>
    </row>
    <row r="8" spans="1:4" ht="15.6" customHeight="1" x14ac:dyDescent="0.3">
      <c r="A8" s="245" t="s">
        <v>46</v>
      </c>
      <c r="B8" s="138">
        <v>3</v>
      </c>
    </row>
    <row r="9" spans="1:4" x14ac:dyDescent="0.3">
      <c r="A9" s="245" t="s">
        <v>47</v>
      </c>
      <c r="B9" s="138">
        <v>3</v>
      </c>
    </row>
    <row r="10" spans="1:4" x14ac:dyDescent="0.3">
      <c r="A10" s="245" t="s">
        <v>48</v>
      </c>
      <c r="B10" s="138">
        <v>1</v>
      </c>
    </row>
    <row r="11" spans="1:4" x14ac:dyDescent="0.3">
      <c r="A11" s="245" t="s">
        <v>49</v>
      </c>
      <c r="B11" s="138">
        <v>9</v>
      </c>
    </row>
    <row r="12" spans="1:4" x14ac:dyDescent="0.3">
      <c r="A12" s="245" t="s">
        <v>50</v>
      </c>
      <c r="B12" s="138">
        <v>10</v>
      </c>
    </row>
    <row r="13" spans="1:4" x14ac:dyDescent="0.3">
      <c r="A13" s="245" t="s">
        <v>53</v>
      </c>
      <c r="B13" s="138">
        <v>2</v>
      </c>
    </row>
    <row r="14" spans="1:4" x14ac:dyDescent="0.3">
      <c r="A14" s="245" t="s">
        <v>54</v>
      </c>
      <c r="B14" s="138">
        <v>1</v>
      </c>
    </row>
    <row r="15" spans="1:4" x14ac:dyDescent="0.3">
      <c r="A15" s="245" t="s">
        <v>56</v>
      </c>
      <c r="B15" s="138">
        <v>1</v>
      </c>
    </row>
    <row r="16" spans="1:4" x14ac:dyDescent="0.3">
      <c r="A16" s="245" t="s">
        <v>57</v>
      </c>
      <c r="B16" s="138">
        <v>3</v>
      </c>
    </row>
    <row r="17" spans="1:11" x14ac:dyDescent="0.3">
      <c r="A17" s="245" t="s">
        <v>58</v>
      </c>
      <c r="B17" s="138">
        <v>1</v>
      </c>
    </row>
    <row r="18" spans="1:11" x14ac:dyDescent="0.3">
      <c r="A18" s="246" t="s">
        <v>59</v>
      </c>
      <c r="B18" s="141">
        <v>67</v>
      </c>
    </row>
    <row r="19" spans="1:11" ht="12.75" customHeight="1" x14ac:dyDescent="0.3">
      <c r="A19" s="321" t="s">
        <v>436</v>
      </c>
      <c r="B19" s="321"/>
    </row>
    <row r="21" spans="1:11" x14ac:dyDescent="0.3">
      <c r="D21" s="247" t="s">
        <v>436</v>
      </c>
      <c r="E21" s="247"/>
      <c r="F21" s="247"/>
      <c r="G21" s="247"/>
      <c r="H21" s="247"/>
      <c r="I21" s="247"/>
      <c r="J21" s="247"/>
      <c r="K21" s="247"/>
    </row>
  </sheetData>
  <mergeCells count="2">
    <mergeCell ref="A1:B1"/>
    <mergeCell ref="A19:B19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91FF2-2C29-4D52-B256-209F25E1DC65}">
  <dimension ref="A1:I36"/>
  <sheetViews>
    <sheetView topLeftCell="A14" zoomScale="80" zoomScaleNormal="80" workbookViewId="0">
      <selection activeCell="A4" sqref="A4"/>
    </sheetView>
  </sheetViews>
  <sheetFormatPr defaultColWidth="14" defaultRowHeight="13.8" x14ac:dyDescent="0.3"/>
  <cols>
    <col min="1" max="1" width="21.33203125" style="76" customWidth="1"/>
    <col min="2" max="3" width="14" style="76"/>
    <col min="4" max="4" width="1.6640625" style="76" customWidth="1"/>
    <col min="5" max="6" width="14" style="76"/>
    <col min="7" max="7" width="1.44140625" style="76" customWidth="1"/>
    <col min="8" max="16384" width="14" style="76"/>
  </cols>
  <sheetData>
    <row r="1" spans="1:9" x14ac:dyDescent="0.3">
      <c r="A1" s="220" t="s">
        <v>437</v>
      </c>
    </row>
    <row r="2" spans="1:9" x14ac:dyDescent="0.3">
      <c r="A2" s="251"/>
      <c r="B2" s="110"/>
      <c r="C2" s="110"/>
      <c r="D2" s="110"/>
      <c r="E2" s="110"/>
      <c r="F2" s="110"/>
      <c r="G2" s="110"/>
      <c r="H2" s="110"/>
      <c r="I2" s="110"/>
    </row>
    <row r="3" spans="1:9" x14ac:dyDescent="0.3">
      <c r="B3" s="322">
        <v>2020</v>
      </c>
      <c r="C3" s="322"/>
      <c r="D3" s="248"/>
      <c r="E3" s="322">
        <v>2010</v>
      </c>
      <c r="F3" s="322"/>
      <c r="G3" s="248"/>
      <c r="H3" s="314" t="s">
        <v>438</v>
      </c>
      <c r="I3" s="314"/>
    </row>
    <row r="4" spans="1:9" ht="27.6" x14ac:dyDescent="0.3">
      <c r="A4" s="246"/>
      <c r="B4" s="178" t="s">
        <v>439</v>
      </c>
      <c r="C4" s="178" t="s">
        <v>440</v>
      </c>
      <c r="D4" s="178"/>
      <c r="E4" s="178" t="s">
        <v>439</v>
      </c>
      <c r="F4" s="178" t="s">
        <v>440</v>
      </c>
      <c r="G4" s="178"/>
      <c r="H4" s="178" t="s">
        <v>439</v>
      </c>
      <c r="I4" s="178" t="s">
        <v>440</v>
      </c>
    </row>
    <row r="5" spans="1:9" x14ac:dyDescent="0.3">
      <c r="A5" s="175"/>
      <c r="B5" s="175"/>
      <c r="C5" s="175"/>
      <c r="D5" s="175"/>
      <c r="E5" s="175"/>
      <c r="F5" s="175"/>
      <c r="G5" s="175"/>
      <c r="H5" s="175"/>
      <c r="I5" s="175"/>
    </row>
    <row r="6" spans="1:9" x14ac:dyDescent="0.3">
      <c r="A6" s="213" t="s">
        <v>219</v>
      </c>
      <c r="B6" s="89">
        <v>8205</v>
      </c>
      <c r="C6" s="89">
        <v>6163</v>
      </c>
      <c r="D6" s="89"/>
      <c r="E6" s="89">
        <v>11024</v>
      </c>
      <c r="F6" s="89">
        <v>6338</v>
      </c>
      <c r="G6" s="89"/>
      <c r="H6" s="93">
        <v>-25.571480406386065</v>
      </c>
      <c r="I6" s="93">
        <v>-2.7611233827705899</v>
      </c>
    </row>
    <row r="7" spans="1:9" x14ac:dyDescent="0.3">
      <c r="A7" s="213" t="s">
        <v>226</v>
      </c>
      <c r="B7" s="89">
        <v>360</v>
      </c>
      <c r="C7" s="89">
        <v>144</v>
      </c>
      <c r="D7" s="89"/>
      <c r="E7" s="89">
        <v>538</v>
      </c>
      <c r="F7" s="89">
        <v>154</v>
      </c>
      <c r="G7" s="89"/>
      <c r="H7" s="93">
        <v>-33.085501858736059</v>
      </c>
      <c r="I7" s="93">
        <v>-6.4935064935064926</v>
      </c>
    </row>
    <row r="8" spans="1:9" x14ac:dyDescent="0.3">
      <c r="A8" s="213" t="s">
        <v>233</v>
      </c>
      <c r="B8" s="89">
        <v>8053</v>
      </c>
      <c r="C8" s="89">
        <v>3829</v>
      </c>
      <c r="D8" s="89"/>
      <c r="E8" s="89">
        <v>10335</v>
      </c>
      <c r="F8" s="89">
        <v>3769</v>
      </c>
      <c r="G8" s="89"/>
      <c r="H8" s="93">
        <v>-22.080309627479437</v>
      </c>
      <c r="I8" s="93">
        <v>1.5919342000530645</v>
      </c>
    </row>
    <row r="9" spans="1:9" x14ac:dyDescent="0.3">
      <c r="A9" s="213" t="s">
        <v>238</v>
      </c>
      <c r="B9" s="89">
        <v>1977</v>
      </c>
      <c r="C9" s="89">
        <v>1385</v>
      </c>
      <c r="D9" s="89"/>
      <c r="E9" s="89">
        <v>3720</v>
      </c>
      <c r="F9" s="89">
        <v>1331</v>
      </c>
      <c r="G9" s="89"/>
      <c r="H9" s="93">
        <v>-46.854838709677423</v>
      </c>
      <c r="I9" s="93">
        <v>4.0570999248685204</v>
      </c>
    </row>
    <row r="10" spans="1:9" x14ac:dyDescent="0.3">
      <c r="A10" s="213" t="s">
        <v>244</v>
      </c>
      <c r="B10" s="89">
        <v>1613</v>
      </c>
      <c r="C10" s="89">
        <v>1303</v>
      </c>
      <c r="D10" s="89"/>
      <c r="E10" s="89">
        <v>2025</v>
      </c>
      <c r="F10" s="89">
        <v>746</v>
      </c>
      <c r="G10" s="89"/>
      <c r="H10" s="93">
        <v>-20.345679012345681</v>
      </c>
      <c r="I10" s="93">
        <v>74.664879356568363</v>
      </c>
    </row>
    <row r="11" spans="1:9" x14ac:dyDescent="0.3">
      <c r="A11" s="213" t="s">
        <v>251</v>
      </c>
      <c r="B11" s="89">
        <v>1283</v>
      </c>
      <c r="C11" s="89">
        <v>599</v>
      </c>
      <c r="D11" s="89"/>
      <c r="E11" s="89">
        <v>3376</v>
      </c>
      <c r="F11" s="89">
        <v>1209</v>
      </c>
      <c r="G11" s="89"/>
      <c r="H11" s="93">
        <v>-61.99644549763034</v>
      </c>
      <c r="I11" s="93">
        <v>-50.454921422663354</v>
      </c>
    </row>
    <row r="12" spans="1:9" x14ac:dyDescent="0.3">
      <c r="A12" s="213" t="s">
        <v>256</v>
      </c>
      <c r="B12" s="89">
        <v>7138</v>
      </c>
      <c r="C12" s="89">
        <v>4028</v>
      </c>
      <c r="D12" s="89"/>
      <c r="E12" s="89">
        <v>8147</v>
      </c>
      <c r="F12" s="89">
        <v>3188</v>
      </c>
      <c r="G12" s="89"/>
      <c r="H12" s="93">
        <v>-12.384926966981711</v>
      </c>
      <c r="I12" s="93">
        <v>26.348808030112924</v>
      </c>
    </row>
    <row r="13" spans="1:9" x14ac:dyDescent="0.3">
      <c r="A13" s="213" t="s">
        <v>263</v>
      </c>
      <c r="B13" s="89">
        <v>2037</v>
      </c>
      <c r="C13" s="89">
        <v>924</v>
      </c>
      <c r="D13" s="89"/>
      <c r="E13" s="89">
        <v>2710</v>
      </c>
      <c r="F13" s="89">
        <v>833</v>
      </c>
      <c r="G13" s="89"/>
      <c r="H13" s="93">
        <v>-24.833948339483396</v>
      </c>
      <c r="I13" s="93">
        <v>10.92436974789916</v>
      </c>
    </row>
    <row r="14" spans="1:9" x14ac:dyDescent="0.3">
      <c r="A14" s="213" t="s">
        <v>269</v>
      </c>
      <c r="B14" s="89">
        <v>6537</v>
      </c>
      <c r="C14" s="89">
        <v>3811</v>
      </c>
      <c r="D14" s="89"/>
      <c r="E14" s="89">
        <v>9027</v>
      </c>
      <c r="F14" s="89">
        <v>3421</v>
      </c>
      <c r="G14" s="89"/>
      <c r="H14" s="93">
        <v>-27.583914921900966</v>
      </c>
      <c r="I14" s="93">
        <v>11.40017538731365</v>
      </c>
    </row>
    <row r="15" spans="1:9" x14ac:dyDescent="0.3">
      <c r="A15" s="213" t="s">
        <v>276</v>
      </c>
      <c r="B15" s="89">
        <v>8794</v>
      </c>
      <c r="C15" s="89">
        <v>3970</v>
      </c>
      <c r="D15" s="89"/>
      <c r="E15" s="89">
        <v>12309</v>
      </c>
      <c r="F15" s="89">
        <v>3701</v>
      </c>
      <c r="G15" s="89"/>
      <c r="H15" s="93">
        <v>-28.556340888780568</v>
      </c>
      <c r="I15" s="93">
        <v>7.2683058632801947</v>
      </c>
    </row>
    <row r="16" spans="1:9" x14ac:dyDescent="0.3">
      <c r="A16" s="213" t="s">
        <v>283</v>
      </c>
      <c r="B16" s="89">
        <v>2880</v>
      </c>
      <c r="C16" s="89">
        <v>1456</v>
      </c>
      <c r="D16" s="89"/>
      <c r="E16" s="89">
        <v>6469</v>
      </c>
      <c r="F16" s="89">
        <v>1921</v>
      </c>
      <c r="G16" s="89"/>
      <c r="H16" s="93">
        <v>-55.479981449992266</v>
      </c>
      <c r="I16" s="93">
        <v>-24.20614263404477</v>
      </c>
    </row>
    <row r="17" spans="1:9" x14ac:dyDescent="0.3">
      <c r="A17" s="213" t="s">
        <v>288</v>
      </c>
      <c r="B17" s="89">
        <v>3136</v>
      </c>
      <c r="C17" s="89">
        <v>1626</v>
      </c>
      <c r="D17" s="89"/>
      <c r="E17" s="89">
        <v>6887</v>
      </c>
      <c r="F17" s="89">
        <v>2241</v>
      </c>
      <c r="G17" s="89"/>
      <c r="H17" s="93">
        <v>-54.464933933497896</v>
      </c>
      <c r="I17" s="93">
        <v>-27.443105756358772</v>
      </c>
    </row>
    <row r="18" spans="1:9" x14ac:dyDescent="0.3">
      <c r="A18" s="213" t="s">
        <v>294</v>
      </c>
      <c r="B18" s="89">
        <v>7539</v>
      </c>
      <c r="C18" s="89">
        <v>4182</v>
      </c>
      <c r="D18" s="89"/>
      <c r="E18" s="89">
        <v>11777</v>
      </c>
      <c r="F18" s="89">
        <v>5190</v>
      </c>
      <c r="G18" s="89"/>
      <c r="H18" s="93">
        <v>-35.985395261951261</v>
      </c>
      <c r="I18" s="93">
        <v>-19.421965317919074</v>
      </c>
    </row>
    <row r="19" spans="1:9" x14ac:dyDescent="0.3">
      <c r="A19" s="213" t="s">
        <v>300</v>
      </c>
      <c r="B19" s="89">
        <v>4369</v>
      </c>
      <c r="C19" s="89">
        <v>2297</v>
      </c>
      <c r="D19" s="89"/>
      <c r="E19" s="89">
        <v>15468</v>
      </c>
      <c r="F19" s="89">
        <v>4416</v>
      </c>
      <c r="G19" s="89"/>
      <c r="H19" s="93">
        <v>-71.754590121541256</v>
      </c>
      <c r="I19" s="93">
        <v>-47.98460144927536</v>
      </c>
    </row>
    <row r="20" spans="1:9" x14ac:dyDescent="0.3">
      <c r="A20" s="213" t="s">
        <v>305</v>
      </c>
      <c r="B20" s="89">
        <v>1487</v>
      </c>
      <c r="C20" s="89">
        <v>584</v>
      </c>
      <c r="D20" s="89"/>
      <c r="E20" s="89">
        <v>2299</v>
      </c>
      <c r="F20" s="89">
        <v>1120</v>
      </c>
      <c r="G20" s="89"/>
      <c r="H20" s="93">
        <v>-35.319704219225748</v>
      </c>
      <c r="I20" s="93">
        <v>-47.857142857142861</v>
      </c>
    </row>
    <row r="21" spans="1:9" x14ac:dyDescent="0.3">
      <c r="A21" s="213" t="s">
        <v>310</v>
      </c>
      <c r="B21" s="89">
        <v>9525</v>
      </c>
      <c r="C21" s="89">
        <v>4278</v>
      </c>
      <c r="D21" s="89"/>
      <c r="E21" s="89">
        <v>27844</v>
      </c>
      <c r="F21" s="89">
        <v>6642</v>
      </c>
      <c r="G21" s="89"/>
      <c r="H21" s="93">
        <v>-65.791552937796297</v>
      </c>
      <c r="I21" s="93">
        <v>-35.591689250225834</v>
      </c>
    </row>
    <row r="22" spans="1:9" x14ac:dyDescent="0.3">
      <c r="A22" s="213" t="s">
        <v>316</v>
      </c>
      <c r="B22" s="89">
        <v>8191</v>
      </c>
      <c r="C22" s="89">
        <v>7988</v>
      </c>
      <c r="D22" s="89"/>
      <c r="E22" s="89">
        <v>10516</v>
      </c>
      <c r="F22" s="89">
        <v>9840</v>
      </c>
      <c r="G22" s="89"/>
      <c r="H22" s="93">
        <v>-22.10916698364397</v>
      </c>
      <c r="I22" s="93">
        <v>-18.821138211382113</v>
      </c>
    </row>
    <row r="23" spans="1:9" x14ac:dyDescent="0.3">
      <c r="A23" s="213" t="s">
        <v>321</v>
      </c>
      <c r="B23" s="89">
        <v>2852</v>
      </c>
      <c r="C23" s="89">
        <v>1722</v>
      </c>
      <c r="D23" s="89"/>
      <c r="E23" s="89">
        <v>4057</v>
      </c>
      <c r="F23" s="89">
        <v>2063</v>
      </c>
      <c r="G23" s="89"/>
      <c r="H23" s="93">
        <v>-29.70175006162189</v>
      </c>
      <c r="I23" s="93">
        <v>-16.529326223945709</v>
      </c>
    </row>
    <row r="24" spans="1:9" x14ac:dyDescent="0.3">
      <c r="A24" s="213" t="s">
        <v>327</v>
      </c>
      <c r="B24" s="89">
        <v>9944</v>
      </c>
      <c r="C24" s="89">
        <v>4130</v>
      </c>
      <c r="D24" s="89"/>
      <c r="E24" s="89">
        <v>38483</v>
      </c>
      <c r="F24" s="89">
        <v>10764</v>
      </c>
      <c r="G24" s="89"/>
      <c r="H24" s="93">
        <v>-74.160018709560063</v>
      </c>
      <c r="I24" s="93">
        <v>-61.631363805276848</v>
      </c>
    </row>
    <row r="25" spans="1:9" x14ac:dyDescent="0.3">
      <c r="A25" s="213" t="s">
        <v>332</v>
      </c>
      <c r="B25" s="89">
        <v>12336</v>
      </c>
      <c r="C25" s="89">
        <v>8574</v>
      </c>
      <c r="D25" s="89"/>
      <c r="E25" s="89">
        <v>17531</v>
      </c>
      <c r="F25" s="89">
        <v>17733</v>
      </c>
      <c r="G25" s="89"/>
      <c r="H25" s="93">
        <v>-29.633221151103761</v>
      </c>
      <c r="I25" s="93">
        <v>-51.649467095246152</v>
      </c>
    </row>
    <row r="26" spans="1:9" x14ac:dyDescent="0.3">
      <c r="A26" s="213" t="s">
        <v>338</v>
      </c>
      <c r="B26" s="89">
        <v>5367</v>
      </c>
      <c r="C26" s="89">
        <v>2942</v>
      </c>
      <c r="D26" s="89"/>
      <c r="E26" s="89">
        <v>8108</v>
      </c>
      <c r="F26" s="89">
        <v>3794</v>
      </c>
      <c r="G26" s="89"/>
      <c r="H26" s="93">
        <v>-33.806117414898864</v>
      </c>
      <c r="I26" s="93">
        <v>-22.45651027938851</v>
      </c>
    </row>
    <row r="27" spans="1:9" x14ac:dyDescent="0.3">
      <c r="A27" s="213"/>
      <c r="B27" s="89"/>
      <c r="C27" s="89"/>
      <c r="D27" s="89"/>
      <c r="E27" s="89"/>
      <c r="F27" s="89"/>
      <c r="G27" s="89"/>
      <c r="H27" s="93"/>
      <c r="I27" s="93"/>
    </row>
    <row r="28" spans="1:9" x14ac:dyDescent="0.3">
      <c r="A28" s="175" t="s">
        <v>84</v>
      </c>
      <c r="B28" s="249">
        <v>18595</v>
      </c>
      <c r="C28" s="249">
        <v>11521</v>
      </c>
      <c r="D28" s="249"/>
      <c r="E28" s="250">
        <v>25617</v>
      </c>
      <c r="F28" s="250">
        <v>11592</v>
      </c>
      <c r="G28" s="250"/>
      <c r="H28" s="93">
        <v>-27.411484561033689</v>
      </c>
      <c r="I28" s="93">
        <v>-0.61249137336093862</v>
      </c>
    </row>
    <row r="29" spans="1:9" x14ac:dyDescent="0.3">
      <c r="A29" s="175" t="s">
        <v>85</v>
      </c>
      <c r="B29" s="249">
        <v>18608</v>
      </c>
      <c r="C29" s="249">
        <v>10665</v>
      </c>
      <c r="D29" s="249"/>
      <c r="E29" s="250">
        <v>25285</v>
      </c>
      <c r="F29" s="250">
        <v>9397</v>
      </c>
      <c r="G29" s="250"/>
      <c r="H29" s="93">
        <v>-26.406960648605892</v>
      </c>
      <c r="I29" s="93">
        <v>13.493668191976163</v>
      </c>
    </row>
    <row r="30" spans="1:9" x14ac:dyDescent="0.3">
      <c r="A30" s="175" t="s">
        <v>86</v>
      </c>
      <c r="B30" s="249">
        <v>22349</v>
      </c>
      <c r="C30" s="249">
        <v>11234</v>
      </c>
      <c r="D30" s="249"/>
      <c r="E30" s="250">
        <v>37442</v>
      </c>
      <c r="F30" s="250">
        <v>13053</v>
      </c>
      <c r="G30" s="250"/>
      <c r="H30" s="93">
        <v>-40.310346669515518</v>
      </c>
      <c r="I30" s="93">
        <v>-13.935493756224623</v>
      </c>
    </row>
    <row r="31" spans="1:9" x14ac:dyDescent="0.3">
      <c r="A31" s="175" t="s">
        <v>87</v>
      </c>
      <c r="B31" s="249">
        <v>36368</v>
      </c>
      <c r="C31" s="249">
        <v>20999</v>
      </c>
      <c r="D31" s="249"/>
      <c r="E31" s="250">
        <v>98667</v>
      </c>
      <c r="F31" s="250">
        <v>34845</v>
      </c>
      <c r="G31" s="250"/>
      <c r="H31" s="93">
        <v>-63.140665065320725</v>
      </c>
      <c r="I31" s="93">
        <v>-39.735973597359738</v>
      </c>
    </row>
    <row r="32" spans="1:9" x14ac:dyDescent="0.3">
      <c r="A32" s="175" t="s">
        <v>88</v>
      </c>
      <c r="B32" s="249">
        <v>17703</v>
      </c>
      <c r="C32" s="249">
        <v>11516</v>
      </c>
      <c r="D32" s="249"/>
      <c r="E32" s="250">
        <v>25639</v>
      </c>
      <c r="F32" s="250">
        <v>21527</v>
      </c>
      <c r="G32" s="250"/>
      <c r="H32" s="93">
        <v>-30.952845274776706</v>
      </c>
      <c r="I32" s="93">
        <v>-46.504389836019882</v>
      </c>
    </row>
    <row r="33" spans="1:9" x14ac:dyDescent="0.3">
      <c r="A33" s="241" t="s">
        <v>441</v>
      </c>
      <c r="B33" s="252">
        <v>113623</v>
      </c>
      <c r="C33" s="252">
        <v>65935</v>
      </c>
      <c r="D33" s="252"/>
      <c r="E33" s="253">
        <v>212650</v>
      </c>
      <c r="F33" s="253">
        <v>90414</v>
      </c>
      <c r="G33" s="253"/>
      <c r="H33" s="109">
        <v>-46.568069597930872</v>
      </c>
      <c r="I33" s="109">
        <v>-27.074346893180262</v>
      </c>
    </row>
    <row r="34" spans="1:9" x14ac:dyDescent="0.3">
      <c r="A34" s="110"/>
      <c r="B34" s="110"/>
      <c r="C34" s="110"/>
      <c r="D34" s="110"/>
      <c r="E34" s="110"/>
      <c r="F34" s="110"/>
      <c r="G34" s="110"/>
      <c r="H34" s="110"/>
      <c r="I34" s="110"/>
    </row>
    <row r="36" spans="1:9" x14ac:dyDescent="0.3">
      <c r="A36" s="301" t="s">
        <v>74</v>
      </c>
      <c r="B36" s="301"/>
      <c r="C36" s="301"/>
      <c r="D36" s="301"/>
      <c r="E36" s="301"/>
      <c r="F36" s="301"/>
      <c r="G36" s="301"/>
      <c r="H36" s="301"/>
    </row>
  </sheetData>
  <mergeCells count="4">
    <mergeCell ref="B3:C3"/>
    <mergeCell ref="E3:F3"/>
    <mergeCell ref="A36:H36"/>
    <mergeCell ref="H3:I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5CC07-937F-43C4-8EEA-90856AB87491}">
  <sheetPr>
    <pageSetUpPr fitToPage="1"/>
  </sheetPr>
  <dimension ref="A1:O35"/>
  <sheetViews>
    <sheetView zoomScale="80" zoomScaleNormal="80" workbookViewId="0">
      <selection activeCell="A30" sqref="A30"/>
    </sheetView>
  </sheetViews>
  <sheetFormatPr defaultColWidth="8.6640625" defaultRowHeight="13.8" x14ac:dyDescent="0.3"/>
  <cols>
    <col min="1" max="1" width="20.6640625" style="125" customWidth="1"/>
    <col min="2" max="2" width="12.44140625" style="125" customWidth="1"/>
    <col min="3" max="3" width="10.6640625" style="125" customWidth="1"/>
    <col min="4" max="4" width="7.44140625" style="125" bestFit="1" customWidth="1"/>
    <col min="5" max="5" width="6.33203125" style="125" bestFit="1" customWidth="1"/>
    <col min="6" max="6" width="2.6640625" style="125" customWidth="1"/>
    <col min="7" max="7" width="12" style="125" bestFit="1" customWidth="1"/>
    <col min="8" max="8" width="10" style="125" bestFit="1" customWidth="1"/>
    <col min="9" max="9" width="7.44140625" style="125" bestFit="1" customWidth="1"/>
    <col min="10" max="10" width="6.33203125" style="125" bestFit="1" customWidth="1"/>
    <col min="11" max="11" width="3.44140625" style="125" customWidth="1"/>
    <col min="12" max="13" width="10" style="125" bestFit="1" customWidth="1"/>
    <col min="14" max="14" width="7.44140625" style="125" bestFit="1" customWidth="1"/>
    <col min="15" max="15" width="6.33203125" style="125" bestFit="1" customWidth="1"/>
    <col min="16" max="16384" width="8.6640625" style="125"/>
  </cols>
  <sheetData>
    <row r="1" spans="1:15" ht="15" customHeight="1" x14ac:dyDescent="0.3">
      <c r="A1" s="125" t="s">
        <v>61</v>
      </c>
      <c r="G1" s="126"/>
    </row>
    <row r="2" spans="1:15" ht="15" customHeight="1" x14ac:dyDescent="0.3">
      <c r="A2" s="127"/>
      <c r="F2" s="127"/>
      <c r="G2" s="128"/>
      <c r="H2" s="127"/>
      <c r="I2" s="127"/>
      <c r="J2" s="127"/>
      <c r="L2" s="127"/>
      <c r="M2" s="127"/>
      <c r="N2" s="127"/>
      <c r="O2" s="127"/>
    </row>
    <row r="3" spans="1:15" x14ac:dyDescent="0.3">
      <c r="B3" s="299" t="s">
        <v>62</v>
      </c>
      <c r="C3" s="299"/>
      <c r="D3" s="299"/>
      <c r="E3" s="299"/>
      <c r="F3" s="129"/>
      <c r="G3" s="300" t="s">
        <v>63</v>
      </c>
      <c r="H3" s="300"/>
      <c r="I3" s="300"/>
      <c r="J3" s="300"/>
      <c r="K3" s="131"/>
      <c r="L3" s="300" t="s">
        <v>64</v>
      </c>
      <c r="M3" s="300"/>
      <c r="N3" s="300"/>
      <c r="O3" s="300"/>
    </row>
    <row r="4" spans="1:15" x14ac:dyDescent="0.3">
      <c r="A4" s="127"/>
      <c r="B4" s="130">
        <v>2020</v>
      </c>
      <c r="C4" s="130">
        <v>2021</v>
      </c>
      <c r="D4" s="130" t="s">
        <v>65</v>
      </c>
      <c r="E4" s="130" t="s">
        <v>66</v>
      </c>
      <c r="F4" s="130"/>
      <c r="G4" s="130">
        <v>2020</v>
      </c>
      <c r="H4" s="130">
        <v>2021</v>
      </c>
      <c r="I4" s="130" t="s">
        <v>65</v>
      </c>
      <c r="J4" s="130" t="s">
        <v>66</v>
      </c>
      <c r="K4" s="132"/>
      <c r="L4" s="130">
        <v>2020</v>
      </c>
      <c r="M4" s="130">
        <v>2021</v>
      </c>
      <c r="N4" s="130" t="s">
        <v>65</v>
      </c>
      <c r="O4" s="130" t="s">
        <v>66</v>
      </c>
    </row>
    <row r="6" spans="1:15" x14ac:dyDescent="0.3">
      <c r="A6" s="133" t="s">
        <v>39</v>
      </c>
      <c r="B6" s="134">
        <v>396731.76744666515</v>
      </c>
      <c r="C6" s="134">
        <v>421932.91864532407</v>
      </c>
      <c r="D6" s="280">
        <v>5.8638364895253909</v>
      </c>
      <c r="E6" s="280">
        <v>6.3521888758370855</v>
      </c>
      <c r="F6" s="134"/>
      <c r="G6" s="134">
        <v>370030.68473389384</v>
      </c>
      <c r="H6" s="134">
        <v>426037.56936584634</v>
      </c>
      <c r="I6" s="280">
        <v>8.0023861989087255</v>
      </c>
      <c r="J6" s="280">
        <v>15.135740613573612</v>
      </c>
      <c r="L6" s="134">
        <v>38125.68279108726</v>
      </c>
      <c r="M6" s="134">
        <v>40358.583644447608</v>
      </c>
      <c r="N6" s="280">
        <v>3.7037606644654648</v>
      </c>
      <c r="O6" s="280">
        <v>5.8566842346029784</v>
      </c>
    </row>
    <row r="7" spans="1:15" x14ac:dyDescent="0.3">
      <c r="A7" s="133" t="s">
        <v>40</v>
      </c>
      <c r="B7" s="134">
        <v>13492.016174726399</v>
      </c>
      <c r="C7" s="134">
        <v>14181.989470736702</v>
      </c>
      <c r="D7" s="280">
        <v>0.1970949970425882</v>
      </c>
      <c r="E7" s="280">
        <v>5.1139376582039615</v>
      </c>
      <c r="F7" s="134"/>
      <c r="G7" s="134">
        <v>21991.424910179328</v>
      </c>
      <c r="H7" s="134">
        <v>26085.417607306659</v>
      </c>
      <c r="I7" s="280">
        <v>0.48996990139671881</v>
      </c>
      <c r="J7" s="280">
        <v>18.616313921670056</v>
      </c>
      <c r="L7" s="134">
        <v>654.87311210430755</v>
      </c>
      <c r="M7" s="134">
        <v>671.62552185244033</v>
      </c>
      <c r="N7" s="280">
        <v>6.1635963516534005E-2</v>
      </c>
      <c r="O7" s="280">
        <v>2.5581153720454579</v>
      </c>
    </row>
    <row r="8" spans="1:15" x14ac:dyDescent="0.3">
      <c r="A8" s="133" t="s">
        <v>41</v>
      </c>
      <c r="B8" s="134">
        <v>579194.7777105018</v>
      </c>
      <c r="C8" s="134">
        <v>613153.06963770196</v>
      </c>
      <c r="D8" s="280">
        <v>8.5213293026524202</v>
      </c>
      <c r="E8" s="280">
        <v>5.8630176296536796</v>
      </c>
      <c r="F8" s="134"/>
      <c r="G8" s="134">
        <v>706006.67327661579</v>
      </c>
      <c r="H8" s="134">
        <v>808077.67878385936</v>
      </c>
      <c r="I8" s="280">
        <v>15.178355453420608</v>
      </c>
      <c r="J8" s="280">
        <v>14.457512849492826</v>
      </c>
      <c r="L8" s="134">
        <v>71634.011713048807</v>
      </c>
      <c r="M8" s="134">
        <v>85448.477546185502</v>
      </c>
      <c r="N8" s="280">
        <v>7.8417199365112671</v>
      </c>
      <c r="O8" s="280">
        <v>19.284785959600615</v>
      </c>
    </row>
    <row r="9" spans="1:15" x14ac:dyDescent="0.3">
      <c r="A9" s="133" t="s">
        <v>42</v>
      </c>
      <c r="B9" s="134">
        <v>46355.983680037949</v>
      </c>
      <c r="C9" s="134">
        <v>49727.649517275917</v>
      </c>
      <c r="D9" s="280">
        <v>0.69109280857710509</v>
      </c>
      <c r="E9" s="280">
        <v>7.2734209687149667</v>
      </c>
      <c r="F9" s="134"/>
      <c r="G9" s="134">
        <v>58438.890496068809</v>
      </c>
      <c r="H9" s="134">
        <v>68365.680852610807</v>
      </c>
      <c r="I9" s="280">
        <v>1.284132246243608</v>
      </c>
      <c r="J9" s="280">
        <v>16.986616741482756</v>
      </c>
      <c r="L9" s="134">
        <v>4214.850701134349</v>
      </c>
      <c r="M9" s="134">
        <v>4586.2823841529444</v>
      </c>
      <c r="N9" s="280">
        <v>0.42088920761453702</v>
      </c>
      <c r="O9" s="280">
        <v>8.8124517178895889</v>
      </c>
    </row>
    <row r="10" spans="1:15" x14ac:dyDescent="0.3">
      <c r="A10" s="133" t="s">
        <v>43</v>
      </c>
      <c r="B10" s="134">
        <v>133889.42481175825</v>
      </c>
      <c r="C10" s="134">
        <v>143613.15619453488</v>
      </c>
      <c r="D10" s="280">
        <v>1.9958719228951909</v>
      </c>
      <c r="E10" s="280">
        <v>7.2625088922801089</v>
      </c>
      <c r="F10" s="134"/>
      <c r="G10" s="134">
        <v>428637.93142098346</v>
      </c>
      <c r="H10" s="134">
        <v>509926.43645112967</v>
      </c>
      <c r="I10" s="280">
        <v>9.578094916814992</v>
      </c>
      <c r="J10" s="280">
        <v>18.964375075408185</v>
      </c>
      <c r="L10" s="134">
        <v>8406.9536918022714</v>
      </c>
      <c r="M10" s="134">
        <v>8362.4575928954564</v>
      </c>
      <c r="N10" s="280">
        <v>0.76743380698613395</v>
      </c>
      <c r="O10" s="280">
        <v>-0.52927731658857202</v>
      </c>
    </row>
    <row r="11" spans="1:15" x14ac:dyDescent="0.3">
      <c r="A11" s="133" t="s">
        <v>44</v>
      </c>
      <c r="B11" s="134">
        <v>673250.69500515761</v>
      </c>
      <c r="C11" s="134">
        <v>710959.76272617059</v>
      </c>
      <c r="D11" s="280">
        <v>9.8806033258629089</v>
      </c>
      <c r="E11" s="280">
        <v>5.6010440094271416</v>
      </c>
      <c r="F11" s="134"/>
      <c r="G11" s="134">
        <v>373392.05978354695</v>
      </c>
      <c r="H11" s="134">
        <v>431483.64916769729</v>
      </c>
      <c r="I11" s="280">
        <v>8.1046814821847022</v>
      </c>
      <c r="J11" s="280">
        <v>15.557799868006212</v>
      </c>
      <c r="L11" s="134">
        <v>92007.516624645126</v>
      </c>
      <c r="M11" s="134">
        <v>98079.404405492198</v>
      </c>
      <c r="N11" s="280">
        <v>9.0008768204441001</v>
      </c>
      <c r="O11" s="280">
        <v>6.5993388405623552</v>
      </c>
    </row>
    <row r="12" spans="1:15" x14ac:dyDescent="0.3">
      <c r="A12" s="133" t="s">
        <v>45</v>
      </c>
      <c r="B12" s="134">
        <v>151227.02358662782</v>
      </c>
      <c r="C12" s="134">
        <v>158593.4110915144</v>
      </c>
      <c r="D12" s="280">
        <v>2.2040608586372241</v>
      </c>
      <c r="E12" s="280">
        <v>4.8710788126216507</v>
      </c>
      <c r="F12" s="134"/>
      <c r="G12" s="134">
        <v>136818.83441249689</v>
      </c>
      <c r="H12" s="134">
        <v>158783.87744149924</v>
      </c>
      <c r="I12" s="280">
        <v>2.9824832381294932</v>
      </c>
      <c r="J12" s="280">
        <v>16.054107698929563</v>
      </c>
      <c r="K12" s="126"/>
      <c r="L12" s="134">
        <v>6454.0627305267717</v>
      </c>
      <c r="M12" s="134">
        <v>7212.9509426395261</v>
      </c>
      <c r="N12" s="280">
        <v>0.66194205949897689</v>
      </c>
      <c r="O12" s="280">
        <v>11.758302387166527</v>
      </c>
    </row>
    <row r="13" spans="1:15" x14ac:dyDescent="0.3">
      <c r="A13" s="133" t="s">
        <v>46</v>
      </c>
      <c r="B13" s="134">
        <v>767060.40473189706</v>
      </c>
      <c r="C13" s="134">
        <v>812637.73010585841</v>
      </c>
      <c r="D13" s="280">
        <v>11.293678601468436</v>
      </c>
      <c r="E13" s="280">
        <v>5.9418169798363589</v>
      </c>
      <c r="F13" s="134"/>
      <c r="G13" s="134">
        <v>641057.17310738994</v>
      </c>
      <c r="H13" s="134">
        <v>736257.82280272001</v>
      </c>
      <c r="I13" s="280">
        <v>13.82934244227569</v>
      </c>
      <c r="J13" s="280">
        <v>14.850570852185449</v>
      </c>
      <c r="L13" s="134">
        <v>101898.76348910468</v>
      </c>
      <c r="M13" s="134">
        <v>114293.37296863072</v>
      </c>
      <c r="N13" s="280">
        <v>10.488854186252722</v>
      </c>
      <c r="O13" s="280">
        <v>12.163650524425954</v>
      </c>
    </row>
    <row r="14" spans="1:15" x14ac:dyDescent="0.3">
      <c r="A14" s="133" t="s">
        <v>47</v>
      </c>
      <c r="B14" s="134">
        <v>302555.58820591832</v>
      </c>
      <c r="C14" s="134">
        <v>318782.18526958732</v>
      </c>
      <c r="D14" s="280">
        <v>4.4302933655806269</v>
      </c>
      <c r="E14" s="280">
        <v>5.3631787665495825</v>
      </c>
      <c r="F14" s="134"/>
      <c r="G14" s="134">
        <v>322981.84973375639</v>
      </c>
      <c r="H14" s="134">
        <v>386468.8588715978</v>
      </c>
      <c r="I14" s="280">
        <v>7.2591557292599767</v>
      </c>
      <c r="J14" s="280">
        <v>19.656525340410198</v>
      </c>
      <c r="L14" s="134">
        <v>19744.024190686392</v>
      </c>
      <c r="M14" s="134">
        <v>20542.301432014647</v>
      </c>
      <c r="N14" s="280">
        <v>1.8851942048257626</v>
      </c>
      <c r="O14" s="280">
        <v>4.0431334241619101</v>
      </c>
    </row>
    <row r="15" spans="1:15" x14ac:dyDescent="0.3">
      <c r="A15" s="133" t="s">
        <v>48</v>
      </c>
      <c r="B15" s="134">
        <v>123386.80959363461</v>
      </c>
      <c r="C15" s="134">
        <v>128668.11899331749</v>
      </c>
      <c r="D15" s="280">
        <v>1.7881724270625867</v>
      </c>
      <c r="E15" s="280">
        <v>4.2802868613561591</v>
      </c>
      <c r="F15" s="134"/>
      <c r="G15" s="134">
        <v>77428.148873655213</v>
      </c>
      <c r="H15" s="134">
        <v>91258.423141473337</v>
      </c>
      <c r="I15" s="280">
        <v>1.714133208882312</v>
      </c>
      <c r="J15" s="280">
        <v>17.862075316285715</v>
      </c>
      <c r="L15" s="134">
        <v>6714.9480732575466</v>
      </c>
      <c r="M15" s="134">
        <v>7079.7649571638167</v>
      </c>
      <c r="N15" s="280">
        <v>0.64971940524508143</v>
      </c>
      <c r="O15" s="280">
        <v>5.4329069998197408</v>
      </c>
    </row>
    <row r="16" spans="1:15" x14ac:dyDescent="0.3">
      <c r="A16" s="133" t="s">
        <v>49</v>
      </c>
      <c r="B16" s="134">
        <v>253506.2568067204</v>
      </c>
      <c r="C16" s="134">
        <v>266510.99066572601</v>
      </c>
      <c r="D16" s="280">
        <v>3.7038514959742024</v>
      </c>
      <c r="E16" s="280">
        <v>5.1299459125069076</v>
      </c>
      <c r="F16" s="134"/>
      <c r="G16" s="134">
        <v>152454.42650838065</v>
      </c>
      <c r="H16" s="134">
        <v>178555.82289315248</v>
      </c>
      <c r="I16" s="280">
        <v>3.3538653761963291</v>
      </c>
      <c r="J16" s="280">
        <v>17.120786180214317</v>
      </c>
      <c r="L16" s="134">
        <v>16975.775828177073</v>
      </c>
      <c r="M16" s="134">
        <v>17459.458001095289</v>
      </c>
      <c r="N16" s="280">
        <v>1.6022775808248673</v>
      </c>
      <c r="O16" s="280">
        <v>2.8492492938990193</v>
      </c>
    </row>
    <row r="17" spans="1:15" x14ac:dyDescent="0.3">
      <c r="A17" s="133" t="s">
        <v>50</v>
      </c>
      <c r="B17" s="134">
        <v>366392.60280058911</v>
      </c>
      <c r="C17" s="134">
        <v>389845.58178766159</v>
      </c>
      <c r="D17" s="280">
        <v>5.4179009191940875</v>
      </c>
      <c r="E17" s="280">
        <v>6.4010514425797167</v>
      </c>
      <c r="F17" s="134"/>
      <c r="G17" s="134">
        <v>215913.03502308944</v>
      </c>
      <c r="H17" s="134">
        <v>249624.36255165614</v>
      </c>
      <c r="I17" s="280">
        <v>4.6887661967656031</v>
      </c>
      <c r="J17" s="280">
        <v>15.61338226983918</v>
      </c>
      <c r="K17" s="134"/>
      <c r="L17" s="134">
        <v>93603.560614756396</v>
      </c>
      <c r="M17" s="134">
        <v>104897.68478688723</v>
      </c>
      <c r="N17" s="280">
        <v>9.626599439909258</v>
      </c>
      <c r="O17" s="280">
        <v>12.065912982321251</v>
      </c>
    </row>
    <row r="18" spans="1:15" x14ac:dyDescent="0.3">
      <c r="A18" s="133" t="s">
        <v>51</v>
      </c>
      <c r="B18" s="134">
        <v>172419.48955077806</v>
      </c>
      <c r="C18" s="134">
        <v>182908.62793299189</v>
      </c>
      <c r="D18" s="280">
        <v>2.5419829535132368</v>
      </c>
      <c r="E18" s="280">
        <v>6.083499266551736</v>
      </c>
      <c r="F18" s="134"/>
      <c r="G18" s="134">
        <v>94207.453182946236</v>
      </c>
      <c r="H18" s="134">
        <v>111023.29717688255</v>
      </c>
      <c r="I18" s="280">
        <v>2.085382522504013</v>
      </c>
      <c r="J18" s="280">
        <v>17.849802139625591</v>
      </c>
      <c r="K18" s="134"/>
      <c r="L18" s="134">
        <v>57176.198893969093</v>
      </c>
      <c r="M18" s="134">
        <v>56789.832401375839</v>
      </c>
      <c r="N18" s="280">
        <v>5.2116781213837129</v>
      </c>
      <c r="O18" s="280">
        <v>-0.67574707669839029</v>
      </c>
    </row>
    <row r="19" spans="1:15" x14ac:dyDescent="0.3">
      <c r="A19" s="133" t="s">
        <v>52</v>
      </c>
      <c r="B19" s="134">
        <v>94090.847909365621</v>
      </c>
      <c r="C19" s="134">
        <v>98090.076443650774</v>
      </c>
      <c r="D19" s="280">
        <v>1.3632123593421566</v>
      </c>
      <c r="E19" s="280">
        <v>4.2503905779842359</v>
      </c>
      <c r="F19" s="134"/>
      <c r="G19" s="134">
        <v>38323.725323807528</v>
      </c>
      <c r="H19" s="134">
        <v>44314.178496099092</v>
      </c>
      <c r="I19" s="280">
        <v>0.83236595998096852</v>
      </c>
      <c r="J19" s="280">
        <v>15.63118700407281</v>
      </c>
      <c r="L19" s="134">
        <v>11657.936943489032</v>
      </c>
      <c r="M19" s="134">
        <v>10352.614253377616</v>
      </c>
      <c r="N19" s="280">
        <v>0.950073119112536</v>
      </c>
      <c r="O19" s="280">
        <v>-11.196858384454032</v>
      </c>
    </row>
    <row r="20" spans="1:15" x14ac:dyDescent="0.3">
      <c r="A20" s="133" t="s">
        <v>53</v>
      </c>
      <c r="B20" s="134">
        <v>428786.57213996438</v>
      </c>
      <c r="C20" s="134">
        <v>459838.6573482604</v>
      </c>
      <c r="D20" s="280">
        <v>6.3906336270474711</v>
      </c>
      <c r="E20" s="280">
        <v>7.2418511273156208</v>
      </c>
      <c r="F20" s="134"/>
      <c r="G20" s="134">
        <v>175350.39303401639</v>
      </c>
      <c r="H20" s="134">
        <v>203057.41060055242</v>
      </c>
      <c r="I20" s="280">
        <v>3.8140857450546428</v>
      </c>
      <c r="J20" s="280">
        <v>15.8009440909329</v>
      </c>
      <c r="L20" s="134">
        <v>127646.58116341423</v>
      </c>
      <c r="M20" s="134">
        <v>135805.05589385703</v>
      </c>
      <c r="N20" s="280">
        <v>12.463009814379376</v>
      </c>
      <c r="O20" s="280">
        <v>6.3914557335446789</v>
      </c>
    </row>
    <row r="21" spans="1:15" x14ac:dyDescent="0.3">
      <c r="A21" s="133" t="s">
        <v>54</v>
      </c>
      <c r="B21" s="134">
        <v>685787.64686945325</v>
      </c>
      <c r="C21" s="134">
        <v>725398.25929713144</v>
      </c>
      <c r="D21" s="280">
        <v>10.08126314477089</v>
      </c>
      <c r="E21" s="280">
        <v>5.7759297077595919</v>
      </c>
      <c r="F21" s="134"/>
      <c r="G21" s="134">
        <v>239008.17738389573</v>
      </c>
      <c r="H21" s="134">
        <v>276367.42404127959</v>
      </c>
      <c r="I21" s="280">
        <v>5.1910888123501389</v>
      </c>
      <c r="J21" s="280">
        <v>15.630949144211629</v>
      </c>
      <c r="K21" s="134"/>
      <c r="L21" s="134">
        <v>137620.19655770212</v>
      </c>
      <c r="M21" s="134">
        <v>136473.17543885013</v>
      </c>
      <c r="N21" s="280">
        <v>12.524324029756864</v>
      </c>
      <c r="O21" s="280">
        <v>-0.83346859512081917</v>
      </c>
    </row>
    <row r="22" spans="1:15" x14ac:dyDescent="0.3">
      <c r="A22" s="133" t="s">
        <v>55</v>
      </c>
      <c r="B22" s="134">
        <v>236011.11799908866</v>
      </c>
      <c r="C22" s="134">
        <v>247961.78764090079</v>
      </c>
      <c r="D22" s="280">
        <v>3.4460629027120202</v>
      </c>
      <c r="E22" s="280">
        <v>5.0636045213167771</v>
      </c>
      <c r="F22" s="134"/>
      <c r="G22" s="134">
        <v>47744.210388149637</v>
      </c>
      <c r="H22" s="134">
        <v>55275.600366060877</v>
      </c>
      <c r="I22" s="280">
        <v>1.0382574996007381</v>
      </c>
      <c r="J22" s="280">
        <v>15.774457084288843</v>
      </c>
      <c r="L22" s="134">
        <v>23696.264946947245</v>
      </c>
      <c r="M22" s="134">
        <v>24390.733387706754</v>
      </c>
      <c r="N22" s="280">
        <v>2.2383699015483431</v>
      </c>
      <c r="O22" s="280">
        <v>2.9307084568573583</v>
      </c>
    </row>
    <row r="23" spans="1:15" x14ac:dyDescent="0.3">
      <c r="A23" s="133" t="s">
        <v>56</v>
      </c>
      <c r="B23" s="134">
        <v>318277.22447219689</v>
      </c>
      <c r="C23" s="134">
        <v>338339.83434785559</v>
      </c>
      <c r="D23" s="280">
        <v>4.7020968946408574</v>
      </c>
      <c r="E23" s="280">
        <v>6.3035015807143528</v>
      </c>
      <c r="F23" s="134"/>
      <c r="G23" s="134">
        <v>117342.9577902852</v>
      </c>
      <c r="H23" s="134">
        <v>136128.11597366448</v>
      </c>
      <c r="I23" s="280">
        <v>2.5569335544106777</v>
      </c>
      <c r="J23" s="280">
        <v>16.008764852299038</v>
      </c>
      <c r="L23" s="134">
        <v>59528.350161034374</v>
      </c>
      <c r="M23" s="134">
        <v>59029.333097191367</v>
      </c>
      <c r="N23" s="280">
        <v>5.4172000658176014</v>
      </c>
      <c r="O23" s="280">
        <v>-0.83828472062988435</v>
      </c>
    </row>
    <row r="24" spans="1:15" x14ac:dyDescent="0.3">
      <c r="A24" s="133" t="s">
        <v>57</v>
      </c>
      <c r="B24" s="134">
        <v>763914.75132849673</v>
      </c>
      <c r="C24" s="134">
        <v>808973.11969659629</v>
      </c>
      <c r="D24" s="280">
        <v>11.242749472007008</v>
      </c>
      <c r="E24" s="280">
        <v>5.898350344687044</v>
      </c>
      <c r="F24" s="134"/>
      <c r="G24" s="134">
        <v>192171.97805294115</v>
      </c>
      <c r="H24" s="134">
        <v>222042.77036935638</v>
      </c>
      <c r="I24" s="280">
        <v>4.1706932180090526</v>
      </c>
      <c r="J24" s="280">
        <v>15.543781470671117</v>
      </c>
      <c r="L24" s="134">
        <v>104000.04551124746</v>
      </c>
      <c r="M24" s="134">
        <v>121616.70681665654</v>
      </c>
      <c r="N24" s="280">
        <v>11.160926231149624</v>
      </c>
      <c r="O24" s="280">
        <v>16.939089996363386</v>
      </c>
    </row>
    <row r="25" spans="1:15" x14ac:dyDescent="0.3">
      <c r="A25" s="133" t="s">
        <v>58</v>
      </c>
      <c r="B25" s="134">
        <v>289322.19317642151</v>
      </c>
      <c r="C25" s="134">
        <v>305392.69217173022</v>
      </c>
      <c r="D25" s="280">
        <v>4.244212131493601</v>
      </c>
      <c r="E25" s="280">
        <v>5.5545337946160647</v>
      </c>
      <c r="F25" s="134"/>
      <c r="G25" s="134">
        <v>178339.71396802107</v>
      </c>
      <c r="H25" s="134">
        <v>204747.24004958494</v>
      </c>
      <c r="I25" s="280">
        <v>3.8458262976110187</v>
      </c>
      <c r="J25" s="280">
        <v>14.807428751567434</v>
      </c>
      <c r="L25" s="134">
        <v>39539.402261865558</v>
      </c>
      <c r="M25" s="134">
        <v>36215.184527527388</v>
      </c>
      <c r="N25" s="280">
        <v>3.3235154407572409</v>
      </c>
      <c r="O25" s="280">
        <v>-8.4073545480586773</v>
      </c>
    </row>
    <row r="26" spans="1:15" x14ac:dyDescent="0.3">
      <c r="A26" s="133"/>
      <c r="B26" s="134"/>
      <c r="C26" s="134"/>
      <c r="D26" s="280"/>
      <c r="E26" s="280"/>
      <c r="F26" s="134"/>
      <c r="G26" s="134"/>
      <c r="H26" s="134"/>
      <c r="I26" s="280"/>
      <c r="J26" s="280"/>
      <c r="L26" s="134"/>
      <c r="M26" s="134"/>
      <c r="N26" s="280"/>
      <c r="O26" s="280"/>
    </row>
    <row r="27" spans="1:15" x14ac:dyDescent="0.3">
      <c r="A27" s="136" t="s">
        <v>59</v>
      </c>
      <c r="B27" s="137">
        <v>6795653.1940000001</v>
      </c>
      <c r="C27" s="137">
        <v>7195509.618984526</v>
      </c>
      <c r="D27" s="281">
        <v>100</v>
      </c>
      <c r="E27" s="281">
        <v>5.8840028113495553</v>
      </c>
      <c r="F27" s="137"/>
      <c r="G27" s="137">
        <v>4587639.7414041199</v>
      </c>
      <c r="H27" s="137">
        <v>5323881.637004029</v>
      </c>
      <c r="I27" s="281">
        <v>100</v>
      </c>
      <c r="J27" s="281">
        <v>16.048380803645461</v>
      </c>
      <c r="K27" s="131"/>
      <c r="L27" s="137">
        <v>1021300.0000000002</v>
      </c>
      <c r="M27" s="137">
        <v>1089665</v>
      </c>
      <c r="N27" s="281">
        <v>100</v>
      </c>
      <c r="O27" s="281">
        <v>6.6939195143444392</v>
      </c>
    </row>
    <row r="28" spans="1:15" x14ac:dyDescent="0.3">
      <c r="A28" s="127"/>
      <c r="B28" s="127"/>
      <c r="C28" s="127"/>
      <c r="D28" s="127"/>
      <c r="E28" s="127"/>
      <c r="F28" s="127"/>
      <c r="G28" s="127"/>
      <c r="H28" s="127"/>
      <c r="I28" s="282"/>
      <c r="J28" s="282"/>
      <c r="K28" s="127"/>
      <c r="L28" s="127"/>
      <c r="M28" s="127"/>
      <c r="N28" s="282"/>
      <c r="O28" s="282"/>
    </row>
    <row r="30" spans="1:15" x14ac:dyDescent="0.3">
      <c r="A30" s="2" t="s">
        <v>74</v>
      </c>
    </row>
    <row r="32" spans="1:15" x14ac:dyDescent="0.3">
      <c r="D32" s="135"/>
      <c r="I32" s="135"/>
    </row>
    <row r="33" spans="4:9" x14ac:dyDescent="0.3">
      <c r="I33" s="135"/>
    </row>
    <row r="35" spans="4:9" x14ac:dyDescent="0.3">
      <c r="D35" s="135"/>
    </row>
  </sheetData>
  <mergeCells count="3">
    <mergeCell ref="B3:E3"/>
    <mergeCell ref="G3:J3"/>
    <mergeCell ref="L3:O3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2F7A4-3531-4C29-A906-A857EB022204}">
  <dimension ref="A1:H19"/>
  <sheetViews>
    <sheetView zoomScale="80" zoomScaleNormal="80" workbookViewId="0">
      <selection activeCell="A19" sqref="A19:F19"/>
    </sheetView>
  </sheetViews>
  <sheetFormatPr defaultColWidth="9.33203125" defaultRowHeight="15" customHeight="1" x14ac:dyDescent="0.3"/>
  <cols>
    <col min="1" max="1" width="11.44140625" style="148" customWidth="1"/>
    <col min="2" max="2" width="12.33203125" style="148" customWidth="1"/>
    <col min="3" max="3" width="11.6640625" style="148" customWidth="1"/>
    <col min="4" max="4" width="13.44140625" style="148" customWidth="1"/>
    <col min="5" max="5" width="14.44140625" style="148" customWidth="1"/>
    <col min="6" max="6" width="15.6640625" style="148" customWidth="1"/>
    <col min="7" max="7" width="56.33203125" style="148" customWidth="1"/>
    <col min="8" max="8" width="6.33203125" style="148" customWidth="1"/>
    <col min="9" max="10" width="15.6640625" style="148" customWidth="1"/>
    <col min="11" max="11" width="14.5546875" style="148" customWidth="1"/>
    <col min="12" max="12" width="13.44140625" style="148" customWidth="1"/>
    <col min="13" max="14" width="15.6640625" style="148" customWidth="1"/>
    <col min="15" max="15" width="12.33203125" style="148" customWidth="1"/>
    <col min="16" max="16" width="13.33203125" style="148" customWidth="1"/>
    <col min="17" max="17" width="12" style="148" customWidth="1"/>
    <col min="18" max="18" width="12.6640625" style="148" customWidth="1"/>
    <col min="19" max="19" width="14.44140625" style="148" customWidth="1"/>
    <col min="20" max="16384" width="9.33203125" style="148"/>
  </cols>
  <sheetData>
    <row r="1" spans="1:8" ht="15" customHeight="1" x14ac:dyDescent="0.3">
      <c r="A1" s="138" t="s">
        <v>67</v>
      </c>
    </row>
    <row r="4" spans="1:8" ht="13.8" x14ac:dyDescent="0.3">
      <c r="G4" s="175" t="s">
        <v>68</v>
      </c>
      <c r="H4" s="171">
        <v>37.757577618769773</v>
      </c>
    </row>
    <row r="5" spans="1:8" ht="15" customHeight="1" x14ac:dyDescent="0.3">
      <c r="G5" s="170" t="s">
        <v>69</v>
      </c>
      <c r="H5" s="171">
        <v>14.541043515646592</v>
      </c>
    </row>
    <row r="6" spans="1:8" ht="15" customHeight="1" x14ac:dyDescent="0.3">
      <c r="G6" s="175" t="s">
        <v>70</v>
      </c>
      <c r="H6" s="171">
        <v>13.676565427018394</v>
      </c>
    </row>
    <row r="7" spans="1:8" ht="13.5" customHeight="1" x14ac:dyDescent="0.3">
      <c r="G7" s="175" t="s">
        <v>71</v>
      </c>
      <c r="H7" s="171">
        <v>10.226330497804256</v>
      </c>
    </row>
    <row r="8" spans="1:8" ht="13.5" customHeight="1" x14ac:dyDescent="0.3">
      <c r="G8" s="175" t="s">
        <v>72</v>
      </c>
      <c r="H8" s="171">
        <v>9.2251942388600554</v>
      </c>
    </row>
    <row r="9" spans="1:8" ht="15.75" customHeight="1" x14ac:dyDescent="0.3">
      <c r="G9" s="175" t="s">
        <v>73</v>
      </c>
      <c r="H9" s="171">
        <v>8.2900838374842607</v>
      </c>
    </row>
    <row r="10" spans="1:8" ht="14.25" customHeight="1" x14ac:dyDescent="0.3">
      <c r="G10" s="175" t="s">
        <v>25</v>
      </c>
      <c r="H10" s="171">
        <v>5.4509719620428099</v>
      </c>
    </row>
    <row r="11" spans="1:8" ht="15" customHeight="1" x14ac:dyDescent="0.3">
      <c r="G11"/>
      <c r="H11"/>
    </row>
    <row r="12" spans="1:8" ht="15" customHeight="1" x14ac:dyDescent="0.3">
      <c r="G12"/>
      <c r="H12"/>
    </row>
    <row r="13" spans="1:8" ht="15" customHeight="1" x14ac:dyDescent="0.3">
      <c r="G13"/>
      <c r="H13"/>
    </row>
    <row r="14" spans="1:8" ht="15" customHeight="1" x14ac:dyDescent="0.3">
      <c r="G14"/>
      <c r="H14"/>
    </row>
    <row r="15" spans="1:8" ht="15" customHeight="1" x14ac:dyDescent="0.3">
      <c r="G15"/>
      <c r="H15"/>
    </row>
    <row r="16" spans="1:8" ht="15" customHeight="1" x14ac:dyDescent="0.3">
      <c r="G16"/>
      <c r="H16"/>
    </row>
    <row r="18" spans="1:6" ht="15" customHeight="1" x14ac:dyDescent="0.3">
      <c r="A18" s="138"/>
    </row>
    <row r="19" spans="1:6" ht="15" customHeight="1" x14ac:dyDescent="0.3">
      <c r="A19" s="301" t="s">
        <v>74</v>
      </c>
      <c r="B19" s="301"/>
      <c r="C19" s="301"/>
      <c r="D19" s="301"/>
      <c r="E19" s="301"/>
      <c r="F19" s="301"/>
    </row>
  </sheetData>
  <mergeCells count="1">
    <mergeCell ref="A19:F1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3275-66E9-43DA-B740-8853571E80E6}">
  <dimension ref="A1:AK47"/>
  <sheetViews>
    <sheetView zoomScale="80" zoomScaleNormal="80" workbookViewId="0">
      <selection activeCell="A14" sqref="A14:F14"/>
    </sheetView>
  </sheetViews>
  <sheetFormatPr defaultColWidth="9.33203125" defaultRowHeight="13.8" x14ac:dyDescent="0.3"/>
  <cols>
    <col min="1" max="2" width="9.33203125" style="138"/>
    <col min="3" max="3" width="11.44140625" style="138" customWidth="1"/>
    <col min="4" max="4" width="2.33203125" style="138" customWidth="1"/>
    <col min="5" max="5" width="10.6640625" style="138" customWidth="1"/>
    <col min="6" max="6" width="2.33203125" style="138" customWidth="1"/>
    <col min="7" max="8" width="9.33203125" style="138"/>
    <col min="9" max="9" width="2.33203125" style="138" customWidth="1"/>
    <col min="10" max="10" width="9.33203125" style="138"/>
    <col min="11" max="11" width="9.6640625" style="138" customWidth="1"/>
    <col min="12" max="16384" width="9.33203125" style="138"/>
  </cols>
  <sheetData>
    <row r="1" spans="1:37" s="148" customFormat="1" ht="13.5" customHeight="1" x14ac:dyDescent="0.3">
      <c r="A1" s="138" t="s">
        <v>75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</row>
    <row r="2" spans="1:37" s="148" customFormat="1" ht="13.5" customHeight="1" x14ac:dyDescent="0.3">
      <c r="A2" s="138"/>
      <c r="B2" s="138"/>
      <c r="C2" s="138"/>
      <c r="D2" s="141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</row>
    <row r="3" spans="1:37" s="148" customFormat="1" ht="36" customHeight="1" x14ac:dyDescent="0.3">
      <c r="A3" s="111"/>
      <c r="B3" s="302" t="s">
        <v>76</v>
      </c>
      <c r="C3" s="302"/>
      <c r="D3" s="176"/>
      <c r="E3" s="303" t="s">
        <v>77</v>
      </c>
      <c r="F3" s="177"/>
      <c r="G3" s="302" t="s">
        <v>78</v>
      </c>
      <c r="H3" s="302"/>
      <c r="I3" s="177"/>
      <c r="J3" s="302" t="s">
        <v>79</v>
      </c>
      <c r="K3" s="302"/>
      <c r="L3" s="302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</row>
    <row r="4" spans="1:37" s="148" customFormat="1" ht="27.6" x14ac:dyDescent="0.3">
      <c r="A4" s="141"/>
      <c r="B4" s="178" t="s">
        <v>80</v>
      </c>
      <c r="C4" s="178" t="s">
        <v>1</v>
      </c>
      <c r="D4" s="179"/>
      <c r="E4" s="304"/>
      <c r="F4" s="178"/>
      <c r="G4" s="178" t="s">
        <v>80</v>
      </c>
      <c r="H4" s="178" t="s">
        <v>1</v>
      </c>
      <c r="I4" s="178"/>
      <c r="J4" s="178" t="s">
        <v>81</v>
      </c>
      <c r="K4" s="178" t="s">
        <v>82</v>
      </c>
      <c r="L4" s="178" t="s">
        <v>83</v>
      </c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</row>
    <row r="5" spans="1:37" s="148" customFormat="1" x14ac:dyDescent="0.3">
      <c r="A5" s="138"/>
      <c r="B5" s="210"/>
      <c r="C5" s="210"/>
      <c r="D5" s="176"/>
      <c r="E5" s="210"/>
      <c r="F5" s="210"/>
      <c r="G5" s="210"/>
      <c r="H5" s="210"/>
      <c r="I5" s="210"/>
      <c r="J5" s="210"/>
      <c r="K5" s="210"/>
      <c r="L5" s="210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</row>
    <row r="6" spans="1:37" s="148" customFormat="1" x14ac:dyDescent="0.3">
      <c r="A6" s="89" t="s">
        <v>84</v>
      </c>
      <c r="B6" s="89">
        <v>13697</v>
      </c>
      <c r="C6" s="283">
        <v>21.031538863126862</v>
      </c>
      <c r="D6" s="138"/>
      <c r="E6" s="283">
        <v>12.017864036780963</v>
      </c>
      <c r="F6" s="138"/>
      <c r="G6" s="180">
        <v>18373</v>
      </c>
      <c r="H6" s="283">
        <v>21.417497231450717</v>
      </c>
      <c r="I6" s="138"/>
      <c r="J6" s="285">
        <v>28.498339955369289</v>
      </c>
      <c r="K6" s="285">
        <v>62.695259347956245</v>
      </c>
      <c r="L6" s="285">
        <v>8.8064006966744692</v>
      </c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</row>
    <row r="7" spans="1:37" s="148" customFormat="1" x14ac:dyDescent="0.3">
      <c r="A7" s="89" t="s">
        <v>85</v>
      </c>
      <c r="B7" s="89">
        <v>19369</v>
      </c>
      <c r="C7" s="283">
        <v>29.740810121917516</v>
      </c>
      <c r="D7" s="138"/>
      <c r="E7" s="283">
        <v>10.334046492271739</v>
      </c>
      <c r="F7" s="138"/>
      <c r="G7" s="180">
        <v>26424</v>
      </c>
      <c r="H7" s="283">
        <v>30.802587865011365</v>
      </c>
      <c r="I7" s="138"/>
      <c r="J7" s="285">
        <v>25.64713896457766</v>
      </c>
      <c r="K7" s="285">
        <v>65.905994550408721</v>
      </c>
      <c r="L7" s="285">
        <v>8.4468664850136239</v>
      </c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</row>
    <row r="8" spans="1:37" x14ac:dyDescent="0.3">
      <c r="A8" s="89" t="s">
        <v>86</v>
      </c>
      <c r="B8" s="89">
        <v>15266</v>
      </c>
      <c r="C8" s="283">
        <v>23.44071492184381</v>
      </c>
      <c r="E8" s="283">
        <v>8.517547285610668</v>
      </c>
      <c r="G8" s="180">
        <v>19654</v>
      </c>
      <c r="H8" s="283">
        <v>22.91076528530629</v>
      </c>
      <c r="J8" s="285">
        <v>21.135646687697161</v>
      </c>
      <c r="K8" s="285">
        <v>73.023303144398085</v>
      </c>
      <c r="L8" s="285">
        <v>5.8410501679047524</v>
      </c>
    </row>
    <row r="9" spans="1:37" s="148" customFormat="1" x14ac:dyDescent="0.3">
      <c r="A9" s="89" t="s">
        <v>87</v>
      </c>
      <c r="B9" s="89">
        <v>11022</v>
      </c>
      <c r="C9" s="283">
        <v>16.924116328348124</v>
      </c>
      <c r="D9" s="138"/>
      <c r="E9" s="283">
        <v>2.3810809701468356</v>
      </c>
      <c r="F9" s="138"/>
      <c r="G9" s="180">
        <v>14112</v>
      </c>
      <c r="H9" s="283">
        <v>16.450428396572828</v>
      </c>
      <c r="I9" s="138"/>
      <c r="J9" s="285">
        <v>35.253684807256235</v>
      </c>
      <c r="K9" s="285">
        <v>55.307539682539684</v>
      </c>
      <c r="L9" s="285">
        <v>9.4387755102040813</v>
      </c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</row>
    <row r="10" spans="1:37" s="148" customFormat="1" x14ac:dyDescent="0.3">
      <c r="A10" s="89" t="s">
        <v>88</v>
      </c>
      <c r="B10" s="89">
        <v>5772</v>
      </c>
      <c r="C10" s="283">
        <v>8.8628197647636888</v>
      </c>
      <c r="D10" s="138"/>
      <c r="E10" s="283">
        <v>3.0460228082303833</v>
      </c>
      <c r="F10" s="138"/>
      <c r="G10" s="180">
        <v>7222</v>
      </c>
      <c r="H10" s="283">
        <v>8.4187212216587977</v>
      </c>
      <c r="I10" s="138"/>
      <c r="J10" s="285">
        <v>35.738022708391028</v>
      </c>
      <c r="K10" s="285">
        <v>51.467737468845201</v>
      </c>
      <c r="L10" s="285">
        <v>12.794239822763778</v>
      </c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</row>
    <row r="11" spans="1:37" s="148" customFormat="1" x14ac:dyDescent="0.3">
      <c r="A11" s="108" t="s">
        <v>59</v>
      </c>
      <c r="B11" s="259">
        <v>65126</v>
      </c>
      <c r="C11" s="284">
        <v>100</v>
      </c>
      <c r="D11" s="156"/>
      <c r="E11" s="284">
        <v>5.7479856984368372</v>
      </c>
      <c r="F11" s="156"/>
      <c r="G11" s="259">
        <v>85785</v>
      </c>
      <c r="H11" s="284">
        <v>100</v>
      </c>
      <c r="I11" s="156"/>
      <c r="J11" s="286">
        <v>27.654018767849859</v>
      </c>
      <c r="K11" s="286">
        <v>63.88995745176895</v>
      </c>
      <c r="L11" s="286">
        <v>8.4560237803811855</v>
      </c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</row>
    <row r="12" spans="1:37" s="148" customFormat="1" x14ac:dyDescent="0.3">
      <c r="A12" s="181"/>
      <c r="B12" s="182"/>
      <c r="C12" s="183"/>
      <c r="D12" s="184"/>
      <c r="E12" s="183"/>
      <c r="F12" s="184"/>
      <c r="G12" s="182"/>
      <c r="H12" s="183"/>
      <c r="I12" s="184"/>
      <c r="J12" s="185"/>
      <c r="K12" s="185"/>
      <c r="L12" s="185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</row>
    <row r="13" spans="1:37" s="76" customFormat="1" ht="15" customHeight="1" x14ac:dyDescent="0.3">
      <c r="G13" s="186"/>
      <c r="H13" s="186"/>
      <c r="I13" s="186"/>
      <c r="J13" s="186"/>
      <c r="K13" s="186"/>
      <c r="L13" s="186"/>
    </row>
    <row r="14" spans="1:37" s="76" customFormat="1" ht="15" customHeight="1" x14ac:dyDescent="0.3">
      <c r="A14" s="301" t="s">
        <v>74</v>
      </c>
      <c r="B14" s="301"/>
      <c r="C14" s="301"/>
      <c r="D14" s="301"/>
      <c r="E14" s="301"/>
      <c r="F14" s="301"/>
    </row>
    <row r="15" spans="1:37" s="76" customFormat="1" x14ac:dyDescent="0.3">
      <c r="A15" s="172"/>
    </row>
    <row r="16" spans="1:37" ht="28.5" customHeight="1" x14ac:dyDescent="0.3"/>
    <row r="17" spans="3:13" ht="15" customHeight="1" x14ac:dyDescent="0.3"/>
    <row r="18" spans="3:13" ht="15" customHeight="1" x14ac:dyDescent="0.3"/>
    <row r="21" spans="3:13" x14ac:dyDescent="0.3">
      <c r="M21" s="139"/>
    </row>
    <row r="26" spans="3:13" x14ac:dyDescent="0.3">
      <c r="C26" s="139"/>
    </row>
    <row r="27" spans="3:13" ht="23.25" customHeight="1" x14ac:dyDescent="0.3"/>
    <row r="28" spans="3:13" ht="19.5" customHeight="1" x14ac:dyDescent="0.3"/>
    <row r="37" spans="1:4" ht="54" customHeight="1" x14ac:dyDescent="0.3">
      <c r="A37" s="187"/>
      <c r="B37" s="187"/>
      <c r="C37" s="187"/>
      <c r="D37" s="187"/>
    </row>
    <row r="38" spans="1:4" s="187" customFormat="1" ht="15" customHeight="1" x14ac:dyDescent="0.3">
      <c r="A38" s="138"/>
      <c r="B38" s="138"/>
      <c r="C38" s="138"/>
      <c r="D38" s="138"/>
    </row>
    <row r="47" spans="1:4" ht="15" customHeight="1" x14ac:dyDescent="0.3"/>
  </sheetData>
  <mergeCells count="5">
    <mergeCell ref="B3:C3"/>
    <mergeCell ref="E3:E4"/>
    <mergeCell ref="G3:H3"/>
    <mergeCell ref="J3:L3"/>
    <mergeCell ref="A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DF089-D796-4858-93DC-C870E3C53464}">
  <dimension ref="A1:L36"/>
  <sheetViews>
    <sheetView zoomScale="80" zoomScaleNormal="80" workbookViewId="0">
      <selection activeCell="A24" sqref="A24:F24"/>
    </sheetView>
  </sheetViews>
  <sheetFormatPr defaultColWidth="9.33203125" defaultRowHeight="15" customHeight="1" x14ac:dyDescent="0.3"/>
  <cols>
    <col min="1" max="16384" width="9.33203125" style="148"/>
  </cols>
  <sheetData>
    <row r="1" spans="1:12" x14ac:dyDescent="0.3">
      <c r="A1" s="142" t="s">
        <v>89</v>
      </c>
      <c r="B1" s="142"/>
      <c r="C1" s="142"/>
      <c r="D1" s="142"/>
      <c r="E1" s="142"/>
      <c r="F1" s="142"/>
    </row>
    <row r="2" spans="1:12" ht="13.8" x14ac:dyDescent="0.3">
      <c r="J2" s="76"/>
      <c r="K2" s="76"/>
      <c r="L2" s="76"/>
    </row>
    <row r="3" spans="1:12" ht="27.6" x14ac:dyDescent="0.3">
      <c r="J3" s="175" t="s">
        <v>84</v>
      </c>
      <c r="K3" s="93">
        <v>40.222887558216897</v>
      </c>
      <c r="L3" s="76"/>
    </row>
    <row r="4" spans="1:12" ht="13.8" x14ac:dyDescent="0.3">
      <c r="J4" s="175" t="s">
        <v>85</v>
      </c>
      <c r="K4" s="93">
        <v>39.093645969025907</v>
      </c>
      <c r="L4" s="76"/>
    </row>
    <row r="5" spans="1:12" ht="13.8" x14ac:dyDescent="0.3">
      <c r="J5" s="175" t="s">
        <v>86</v>
      </c>
      <c r="K5" s="93">
        <v>43.836754453911695</v>
      </c>
      <c r="L5" s="76"/>
    </row>
    <row r="6" spans="1:12" ht="13.8" x14ac:dyDescent="0.3">
      <c r="J6" s="175" t="s">
        <v>87</v>
      </c>
      <c r="K6" s="93">
        <v>43.303624875290986</v>
      </c>
      <c r="L6" s="76"/>
    </row>
    <row r="7" spans="1:12" ht="13.8" x14ac:dyDescent="0.3">
      <c r="J7" s="175" t="s">
        <v>88</v>
      </c>
      <c r="K7" s="93">
        <v>44.849514563106794</v>
      </c>
      <c r="L7" s="76"/>
    </row>
    <row r="8" spans="1:12" ht="13.8" x14ac:dyDescent="0.3">
      <c r="J8" s="175" t="s">
        <v>59</v>
      </c>
      <c r="K8" s="93">
        <v>41.463817527010804</v>
      </c>
      <c r="L8" s="76"/>
    </row>
    <row r="9" spans="1:12" ht="13.8" x14ac:dyDescent="0.3">
      <c r="J9" s="76"/>
      <c r="K9" s="76"/>
      <c r="L9" s="76"/>
    </row>
    <row r="10" spans="1:12" ht="13.8" x14ac:dyDescent="0.3">
      <c r="J10" s="76"/>
      <c r="K10" s="76"/>
      <c r="L10" s="76"/>
    </row>
    <row r="11" spans="1:12" ht="13.8" x14ac:dyDescent="0.3"/>
    <row r="12" spans="1:12" ht="13.8" x14ac:dyDescent="0.3"/>
    <row r="13" spans="1:12" ht="13.8" x14ac:dyDescent="0.3"/>
    <row r="14" spans="1:12" ht="13.8" x14ac:dyDescent="0.3"/>
    <row r="15" spans="1:12" ht="13.8" x14ac:dyDescent="0.3"/>
    <row r="16" spans="1:12" ht="13.8" x14ac:dyDescent="0.3"/>
    <row r="17" spans="1:8" ht="13.8" x14ac:dyDescent="0.3"/>
    <row r="18" spans="1:8" ht="13.8" x14ac:dyDescent="0.3"/>
    <row r="19" spans="1:8" ht="13.8" x14ac:dyDescent="0.3"/>
    <row r="20" spans="1:8" ht="13.8" x14ac:dyDescent="0.3"/>
    <row r="21" spans="1:8" ht="13.8" x14ac:dyDescent="0.3"/>
    <row r="22" spans="1:8" ht="44.25" customHeight="1" x14ac:dyDescent="0.3">
      <c r="A22" s="305" t="s">
        <v>442</v>
      </c>
      <c r="B22" s="305"/>
      <c r="C22" s="305"/>
      <c r="D22" s="305"/>
      <c r="E22" s="305"/>
      <c r="F22" s="305"/>
      <c r="G22" s="305"/>
      <c r="H22" s="305"/>
    </row>
    <row r="23" spans="1:8" ht="13.8" x14ac:dyDescent="0.3"/>
    <row r="24" spans="1:8" ht="13.8" x14ac:dyDescent="0.3">
      <c r="A24" s="301" t="s">
        <v>74</v>
      </c>
      <c r="B24" s="301"/>
      <c r="C24" s="301"/>
      <c r="D24" s="301"/>
      <c r="E24" s="301"/>
      <c r="F24" s="301"/>
    </row>
    <row r="25" spans="1:8" ht="13.8" x14ac:dyDescent="0.3">
      <c r="C25" s="171"/>
      <c r="D25" s="171"/>
    </row>
    <row r="26" spans="1:8" ht="13.8" x14ac:dyDescent="0.3">
      <c r="A26" s="172"/>
      <c r="C26" s="171"/>
      <c r="D26" s="171"/>
    </row>
    <row r="27" spans="1:8" ht="13.8" x14ac:dyDescent="0.3">
      <c r="C27" s="171"/>
      <c r="D27" s="171"/>
    </row>
    <row r="28" spans="1:8" ht="13.8" x14ac:dyDescent="0.3">
      <c r="C28" s="171"/>
      <c r="D28" s="171"/>
    </row>
    <row r="29" spans="1:8" ht="13.8" x14ac:dyDescent="0.3">
      <c r="C29" s="171"/>
      <c r="D29" s="171"/>
    </row>
    <row r="30" spans="1:8" ht="13.8" x14ac:dyDescent="0.3">
      <c r="C30" s="171"/>
      <c r="D30" s="171"/>
    </row>
    <row r="31" spans="1:8" ht="13.8" x14ac:dyDescent="0.3">
      <c r="C31" s="171"/>
      <c r="D31" s="171"/>
    </row>
    <row r="32" spans="1:8" ht="13.8" x14ac:dyDescent="0.3">
      <c r="C32" s="171"/>
      <c r="D32" s="171"/>
    </row>
    <row r="33" ht="13.8" x14ac:dyDescent="0.3"/>
    <row r="34" ht="13.8" x14ac:dyDescent="0.3"/>
    <row r="35" ht="13.8" x14ac:dyDescent="0.3"/>
    <row r="36" ht="13.8" x14ac:dyDescent="0.3"/>
  </sheetData>
  <mergeCells count="2">
    <mergeCell ref="A22:H22"/>
    <mergeCell ref="A24:F2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67729-35B7-4FC0-B4F8-C6539DB3778A}">
  <sheetPr>
    <pageSetUpPr fitToPage="1"/>
  </sheetPr>
  <dimension ref="A1:K13"/>
  <sheetViews>
    <sheetView zoomScale="80" zoomScaleNormal="80" zoomScaleSheetLayoutView="80" workbookViewId="0">
      <selection activeCell="A13" sqref="A13:F13"/>
    </sheetView>
  </sheetViews>
  <sheetFormatPr defaultColWidth="9.33203125" defaultRowHeight="15" customHeight="1" x14ac:dyDescent="0.3"/>
  <cols>
    <col min="1" max="1" width="26.33203125" style="69" customWidth="1"/>
    <col min="2" max="3" width="14.33203125" style="69" customWidth="1"/>
    <col min="4" max="4" width="1.109375" style="69" customWidth="1"/>
    <col min="5" max="5" width="9.6640625" style="69" customWidth="1"/>
    <col min="6" max="6" width="10" style="69" customWidth="1"/>
    <col min="7" max="7" width="12.109375" style="69" customWidth="1"/>
    <col min="8" max="8" width="9.6640625" style="69" customWidth="1"/>
    <col min="9" max="9" width="17" style="69" customWidth="1"/>
    <col min="10" max="10" width="15.6640625" style="69" customWidth="1"/>
    <col min="11" max="11" width="13" style="69" customWidth="1"/>
    <col min="12" max="16384" width="9.33203125" style="69"/>
  </cols>
  <sheetData>
    <row r="1" spans="1:11" s="68" customFormat="1" ht="15" customHeight="1" x14ac:dyDescent="0.3">
      <c r="A1" s="306" t="s">
        <v>90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1" s="68" customFormat="1" ht="15" customHeight="1" x14ac:dyDescent="0.3">
      <c r="A2" s="70"/>
      <c r="B2" s="194"/>
      <c r="C2" s="194"/>
      <c r="D2" s="194"/>
      <c r="E2" s="194"/>
      <c r="F2" s="67"/>
      <c r="G2" s="67"/>
      <c r="H2" s="67"/>
      <c r="I2" s="67"/>
      <c r="J2" s="67"/>
      <c r="K2" s="194"/>
    </row>
    <row r="3" spans="1:11" ht="20.100000000000001" customHeight="1" x14ac:dyDescent="0.3">
      <c r="A3" s="308" t="s">
        <v>91</v>
      </c>
      <c r="B3" s="308" t="s">
        <v>92</v>
      </c>
      <c r="C3" s="308" t="s">
        <v>93</v>
      </c>
      <c r="D3" s="188"/>
      <c r="E3" s="310" t="s">
        <v>94</v>
      </c>
      <c r="F3" s="312" t="s">
        <v>95</v>
      </c>
      <c r="G3" s="312"/>
      <c r="H3" s="312"/>
      <c r="I3" s="312"/>
      <c r="J3" s="312"/>
      <c r="K3" s="310" t="s">
        <v>96</v>
      </c>
    </row>
    <row r="4" spans="1:11" ht="45" customHeight="1" x14ac:dyDescent="0.3">
      <c r="A4" s="309"/>
      <c r="B4" s="309"/>
      <c r="C4" s="309"/>
      <c r="D4" s="190"/>
      <c r="E4" s="311"/>
      <c r="F4" s="189" t="s">
        <v>97</v>
      </c>
      <c r="G4" s="191" t="s">
        <v>98</v>
      </c>
      <c r="H4" s="191" t="s">
        <v>99</v>
      </c>
      <c r="I4" s="189" t="s">
        <v>100</v>
      </c>
      <c r="J4" s="189" t="s">
        <v>101</v>
      </c>
      <c r="K4" s="311"/>
    </row>
    <row r="5" spans="1:11" ht="12.75" customHeight="1" x14ac:dyDescent="0.3">
      <c r="A5" s="192"/>
      <c r="B5" s="192"/>
      <c r="C5" s="192"/>
      <c r="D5" s="192"/>
      <c r="E5" s="193"/>
      <c r="F5" s="193"/>
      <c r="G5" s="192"/>
      <c r="H5" s="192"/>
      <c r="I5" s="193"/>
      <c r="J5" s="193"/>
      <c r="K5" s="193"/>
    </row>
    <row r="6" spans="1:11" ht="12.75" customHeight="1" x14ac:dyDescent="0.3">
      <c r="A6" s="70" t="s">
        <v>84</v>
      </c>
      <c r="B6" s="71">
        <v>34879</v>
      </c>
      <c r="C6" s="71">
        <v>1798</v>
      </c>
      <c r="D6" s="71"/>
      <c r="E6" s="71">
        <v>200727.48000000007</v>
      </c>
      <c r="F6" s="71">
        <v>77273.130000000107</v>
      </c>
      <c r="G6" s="71">
        <v>74215.360000000001</v>
      </c>
      <c r="H6" s="71">
        <v>136581.86000000022</v>
      </c>
      <c r="I6" s="71">
        <v>490779.68999999895</v>
      </c>
      <c r="J6" s="71">
        <v>123737.11000000019</v>
      </c>
      <c r="K6" s="71">
        <v>1047</v>
      </c>
    </row>
    <row r="7" spans="1:11" ht="12.75" customHeight="1" x14ac:dyDescent="0.3">
      <c r="A7" s="70" t="s">
        <v>85</v>
      </c>
      <c r="B7" s="71">
        <v>85529</v>
      </c>
      <c r="C7" s="71">
        <v>3095</v>
      </c>
      <c r="D7" s="71"/>
      <c r="E7" s="71">
        <v>331948.97999999986</v>
      </c>
      <c r="F7" s="71">
        <v>180704.69</v>
      </c>
      <c r="G7" s="71">
        <v>135390.2100000002</v>
      </c>
      <c r="H7" s="71">
        <v>284836.87000000087</v>
      </c>
      <c r="I7" s="71">
        <v>710193.62000000139</v>
      </c>
      <c r="J7" s="71">
        <v>208188.12000000052</v>
      </c>
      <c r="K7" s="71">
        <v>3397</v>
      </c>
    </row>
    <row r="8" spans="1:11" ht="12.75" customHeight="1" x14ac:dyDescent="0.3">
      <c r="A8" s="70" t="s">
        <v>86</v>
      </c>
      <c r="B8" s="71">
        <v>46244</v>
      </c>
      <c r="C8" s="71">
        <v>1989</v>
      </c>
      <c r="D8" s="71"/>
      <c r="E8" s="71">
        <v>233283.12000000011</v>
      </c>
      <c r="F8" s="71">
        <v>88776.86</v>
      </c>
      <c r="G8" s="71">
        <v>53557.990000000005</v>
      </c>
      <c r="H8" s="71">
        <v>104688.4000000001</v>
      </c>
      <c r="I8" s="71">
        <v>329426.57</v>
      </c>
      <c r="J8" s="71">
        <v>107076.52000000019</v>
      </c>
      <c r="K8" s="71">
        <v>1184</v>
      </c>
    </row>
    <row r="9" spans="1:11" ht="12.75" customHeight="1" x14ac:dyDescent="0.3">
      <c r="A9" s="70" t="s">
        <v>87</v>
      </c>
      <c r="B9" s="71">
        <v>102785</v>
      </c>
      <c r="C9" s="71">
        <v>1873</v>
      </c>
      <c r="D9" s="71"/>
      <c r="E9" s="71">
        <v>275647.83000000112</v>
      </c>
      <c r="F9" s="71">
        <v>175745.26000000097</v>
      </c>
      <c r="G9" s="71">
        <v>75318.010000000009</v>
      </c>
      <c r="H9" s="71">
        <v>120678.49000000011</v>
      </c>
      <c r="I9" s="71">
        <v>425934.77000000194</v>
      </c>
      <c r="J9" s="71">
        <v>105463.93999999992</v>
      </c>
      <c r="K9" s="71">
        <v>2094</v>
      </c>
    </row>
    <row r="10" spans="1:11" ht="12.75" customHeight="1" x14ac:dyDescent="0.3">
      <c r="A10" s="70" t="s">
        <v>88</v>
      </c>
      <c r="B10" s="71">
        <v>42735</v>
      </c>
      <c r="C10" s="71">
        <v>715</v>
      </c>
      <c r="D10" s="71"/>
      <c r="E10" s="71">
        <v>163333.18000000002</v>
      </c>
      <c r="F10" s="71">
        <v>98197.13</v>
      </c>
      <c r="G10" s="71">
        <v>34804.89</v>
      </c>
      <c r="H10" s="71">
        <v>78723.800000000105</v>
      </c>
      <c r="I10" s="71">
        <v>217180.510000001</v>
      </c>
      <c r="J10" s="71">
        <v>51246.710000000101</v>
      </c>
      <c r="K10" s="71">
        <v>841</v>
      </c>
    </row>
    <row r="11" spans="1:11" s="12" customFormat="1" ht="12.75" customHeight="1" x14ac:dyDescent="0.3">
      <c r="A11" s="72" t="s">
        <v>59</v>
      </c>
      <c r="B11" s="73">
        <v>312172</v>
      </c>
      <c r="C11" s="73">
        <v>9470</v>
      </c>
      <c r="D11" s="73"/>
      <c r="E11" s="73">
        <v>1204940.5900000012</v>
      </c>
      <c r="F11" s="73">
        <v>620697.07000000111</v>
      </c>
      <c r="G11" s="73">
        <v>373286.4600000002</v>
      </c>
      <c r="H11" s="73">
        <v>725509.42000000132</v>
      </c>
      <c r="I11" s="73">
        <v>2173515.1600000034</v>
      </c>
      <c r="J11" s="73">
        <v>595712.40000000084</v>
      </c>
      <c r="K11" s="73">
        <v>8563</v>
      </c>
    </row>
    <row r="12" spans="1:11" s="12" customFormat="1" ht="12.75" customHeight="1" x14ac:dyDescent="0.3">
      <c r="A12" s="195" t="s">
        <v>102</v>
      </c>
      <c r="B12" s="74">
        <v>27.859465749952701</v>
      </c>
      <c r="C12" s="74">
        <v>0.84514030935526596</v>
      </c>
      <c r="D12" s="74"/>
      <c r="E12" s="74">
        <v>9.6123325845980911</v>
      </c>
      <c r="F12" s="74">
        <v>4.9515691650204658</v>
      </c>
      <c r="G12" s="74">
        <v>2.9778676497629402</v>
      </c>
      <c r="H12" s="74">
        <v>5.7877026437451722</v>
      </c>
      <c r="I12" s="74">
        <v>17.339071128466131</v>
      </c>
      <c r="J12" s="74">
        <v>4.7522556390677613</v>
      </c>
      <c r="K12" s="74">
        <v>0.76419603685418613</v>
      </c>
    </row>
    <row r="13" spans="1:11" ht="12.75" customHeight="1" x14ac:dyDescent="0.3">
      <c r="A13" s="301" t="s">
        <v>74</v>
      </c>
      <c r="B13" s="301"/>
      <c r="C13" s="301"/>
      <c r="D13" s="301"/>
      <c r="E13" s="301"/>
      <c r="F13" s="301"/>
    </row>
  </sheetData>
  <mergeCells count="8">
    <mergeCell ref="A13:F13"/>
    <mergeCell ref="A1:K1"/>
    <mergeCell ref="A3:A4"/>
    <mergeCell ref="B3:B4"/>
    <mergeCell ref="C3:C4"/>
    <mergeCell ref="E3:E4"/>
    <mergeCell ref="F3:J3"/>
    <mergeCell ref="K3:K4"/>
  </mergeCells>
  <pageMargins left="0.74803149606299213" right="0.74803149606299213" top="0.98425196850393704" bottom="0.98425196850393704" header="0.51181102362204722" footer="0.51181102362204722"/>
  <pageSetup paperSize="9" scale="5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F9789-15F9-42B8-B6D6-EDD28FD09BDC}">
  <dimension ref="A1:E18"/>
  <sheetViews>
    <sheetView zoomScale="80" zoomScaleNormal="80" workbookViewId="0">
      <selection activeCell="C25" sqref="C25"/>
    </sheetView>
  </sheetViews>
  <sheetFormatPr defaultColWidth="8.6640625" defaultRowHeight="13.8" x14ac:dyDescent="0.3"/>
  <cols>
    <col min="1" max="1" width="22.44140625" style="138" customWidth="1"/>
    <col min="2" max="2" width="14.6640625" style="138" customWidth="1"/>
    <col min="3" max="3" width="16" style="138" customWidth="1"/>
    <col min="4" max="4" width="12.33203125" style="138" customWidth="1"/>
    <col min="5" max="5" width="14" style="138" customWidth="1"/>
    <col min="6" max="16384" width="8.6640625" style="138"/>
  </cols>
  <sheetData>
    <row r="1" spans="1:5" x14ac:dyDescent="0.3">
      <c r="A1" s="76" t="s">
        <v>103</v>
      </c>
      <c r="B1" s="115"/>
      <c r="C1" s="115"/>
      <c r="D1" s="115"/>
      <c r="E1" s="76"/>
    </row>
    <row r="2" spans="1:5" x14ac:dyDescent="0.3">
      <c r="A2" s="76"/>
      <c r="B2" s="163"/>
      <c r="C2" s="163"/>
      <c r="D2" s="163"/>
      <c r="E2" s="110"/>
    </row>
    <row r="3" spans="1:5" ht="41.4" x14ac:dyDescent="0.3">
      <c r="A3" s="164"/>
      <c r="B3" s="165" t="s">
        <v>104</v>
      </c>
      <c r="C3" s="165"/>
      <c r="D3" s="112" t="s">
        <v>105</v>
      </c>
      <c r="E3" s="112" t="s">
        <v>106</v>
      </c>
    </row>
    <row r="4" spans="1:5" x14ac:dyDescent="0.3">
      <c r="A4" s="166"/>
      <c r="B4" s="114" t="s">
        <v>107</v>
      </c>
      <c r="C4" s="114" t="s">
        <v>108</v>
      </c>
      <c r="D4" s="78" t="s">
        <v>108</v>
      </c>
      <c r="E4" s="78" t="s">
        <v>108</v>
      </c>
    </row>
    <row r="5" spans="1:5" x14ac:dyDescent="0.3">
      <c r="A5" s="170"/>
      <c r="B5" s="112"/>
      <c r="C5" s="112"/>
      <c r="D5" s="112"/>
      <c r="E5" s="112"/>
    </row>
    <row r="6" spans="1:5" x14ac:dyDescent="0.3">
      <c r="A6" s="76" t="s">
        <v>109</v>
      </c>
      <c r="B6" s="89">
        <v>11131</v>
      </c>
      <c r="C6" s="287">
        <v>43.8400945254037</v>
      </c>
      <c r="D6" s="287">
        <v>1.0622843653531788</v>
      </c>
      <c r="E6" s="287">
        <v>3.6930866188234281</v>
      </c>
    </row>
    <row r="7" spans="1:5" x14ac:dyDescent="0.3">
      <c r="A7" s="76" t="s">
        <v>86</v>
      </c>
      <c r="B7" s="89">
        <v>9210</v>
      </c>
      <c r="C7" s="287">
        <v>36.274123670736508</v>
      </c>
      <c r="D7" s="287">
        <v>0.34865983874480833</v>
      </c>
      <c r="E7" s="287">
        <v>5.1386486637281701</v>
      </c>
    </row>
    <row r="8" spans="1:5" x14ac:dyDescent="0.3">
      <c r="A8" s="76" t="s">
        <v>87</v>
      </c>
      <c r="B8" s="89">
        <v>5049</v>
      </c>
      <c r="C8" s="287">
        <v>19.885781803859786</v>
      </c>
      <c r="D8" s="287">
        <v>3.7181594083812683</v>
      </c>
      <c r="E8" s="287">
        <v>0.773921200750469</v>
      </c>
    </row>
    <row r="9" spans="1:5" x14ac:dyDescent="0.3">
      <c r="A9" s="76"/>
      <c r="B9" s="89"/>
      <c r="C9" s="287"/>
      <c r="D9" s="287"/>
      <c r="E9" s="287"/>
    </row>
    <row r="10" spans="1:5" x14ac:dyDescent="0.3">
      <c r="A10" s="76" t="s">
        <v>59</v>
      </c>
      <c r="B10" s="89">
        <v>25390</v>
      </c>
      <c r="C10" s="287">
        <v>100</v>
      </c>
      <c r="D10" s="287">
        <v>1.3168395849960035</v>
      </c>
      <c r="E10" s="287">
        <v>2.2409077309110228</v>
      </c>
    </row>
    <row r="11" spans="1:5" x14ac:dyDescent="0.3">
      <c r="A11" s="167" t="s">
        <v>110</v>
      </c>
      <c r="B11" s="89"/>
      <c r="C11" s="288"/>
      <c r="D11" s="287"/>
      <c r="E11" s="288"/>
    </row>
    <row r="12" spans="1:5" x14ac:dyDescent="0.3">
      <c r="A12" s="76" t="s">
        <v>111</v>
      </c>
      <c r="B12" s="89">
        <v>12798</v>
      </c>
      <c r="C12" s="287">
        <v>50.405671524222143</v>
      </c>
      <c r="D12" s="287">
        <v>2.7539140907266102</v>
      </c>
      <c r="E12" s="289" t="s">
        <v>15</v>
      </c>
    </row>
    <row r="13" spans="1:5" x14ac:dyDescent="0.3">
      <c r="A13" s="76" t="s">
        <v>112</v>
      </c>
      <c r="B13" s="89">
        <v>20646</v>
      </c>
      <c r="C13" s="287">
        <v>81.31547853485624</v>
      </c>
      <c r="D13" s="287">
        <v>0.75151278547724587</v>
      </c>
      <c r="E13" s="289" t="s">
        <v>15</v>
      </c>
    </row>
    <row r="14" spans="1:5" x14ac:dyDescent="0.3">
      <c r="A14" s="76" t="s">
        <v>113</v>
      </c>
      <c r="B14" s="89">
        <v>6111</v>
      </c>
      <c r="C14" s="287">
        <v>24.068530917684129</v>
      </c>
      <c r="D14" s="287">
        <v>-4.7240411599625816</v>
      </c>
      <c r="E14" s="289" t="s">
        <v>15</v>
      </c>
    </row>
    <row r="15" spans="1:5" x14ac:dyDescent="0.3">
      <c r="A15" s="76" t="s">
        <v>114</v>
      </c>
      <c r="B15" s="89">
        <v>13457</v>
      </c>
      <c r="C15" s="287">
        <v>53.001181567546276</v>
      </c>
      <c r="D15" s="287">
        <v>5.5119962364748289</v>
      </c>
      <c r="E15" s="289" t="s">
        <v>15</v>
      </c>
    </row>
    <row r="16" spans="1:5" x14ac:dyDescent="0.3">
      <c r="A16" s="110"/>
      <c r="B16" s="140"/>
      <c r="C16" s="168"/>
      <c r="D16" s="168"/>
      <c r="E16" s="169"/>
    </row>
    <row r="17" spans="1:5" x14ac:dyDescent="0.3">
      <c r="B17" s="76"/>
      <c r="C17" s="76"/>
      <c r="D17" s="76"/>
      <c r="E17" s="76"/>
    </row>
    <row r="18" spans="1:5" x14ac:dyDescent="0.3">
      <c r="A18" s="76" t="s">
        <v>115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11CD3-4C3F-4A72-BAB0-6CB5B18ADC3F}">
  <dimension ref="A1:J23"/>
  <sheetViews>
    <sheetView zoomScale="80" zoomScaleNormal="80" workbookViewId="0">
      <selection activeCell="A25" sqref="A25"/>
    </sheetView>
  </sheetViews>
  <sheetFormatPr defaultColWidth="8.6640625" defaultRowHeight="13.8" x14ac:dyDescent="0.3"/>
  <cols>
    <col min="1" max="1" width="18.33203125" style="138" bestFit="1" customWidth="1"/>
    <col min="2" max="16384" width="8.6640625" style="138"/>
  </cols>
  <sheetData>
    <row r="1" spans="1:10" x14ac:dyDescent="0.3">
      <c r="A1" s="138" t="s">
        <v>116</v>
      </c>
    </row>
    <row r="2" spans="1:10" x14ac:dyDescent="0.3">
      <c r="A2" s="138">
        <v>2021</v>
      </c>
      <c r="B2" s="138" t="s">
        <v>108</v>
      </c>
      <c r="C2" s="313" t="s">
        <v>117</v>
      </c>
      <c r="D2" s="313"/>
      <c r="E2" s="313"/>
      <c r="F2" s="313"/>
      <c r="G2" s="313"/>
      <c r="H2" s="313"/>
      <c r="I2" s="313"/>
      <c r="J2" s="313"/>
    </row>
    <row r="3" spans="1:10" x14ac:dyDescent="0.3">
      <c r="A3" s="257" t="s">
        <v>39</v>
      </c>
      <c r="B3" s="154">
        <v>4.3369093814197672</v>
      </c>
    </row>
    <row r="4" spans="1:10" x14ac:dyDescent="0.3">
      <c r="A4" s="257" t="s">
        <v>118</v>
      </c>
      <c r="B4" s="154">
        <v>0.30814882446929925</v>
      </c>
    </row>
    <row r="5" spans="1:10" x14ac:dyDescent="0.3">
      <c r="A5" s="257" t="s">
        <v>41</v>
      </c>
      <c r="B5" s="154">
        <v>7.4982880620862824</v>
      </c>
    </row>
    <row r="6" spans="1:10" x14ac:dyDescent="0.3">
      <c r="A6" s="258" t="s">
        <v>119</v>
      </c>
      <c r="B6" s="154">
        <v>6.5966674275279624</v>
      </c>
    </row>
    <row r="7" spans="1:10" x14ac:dyDescent="0.3">
      <c r="A7" s="257" t="s">
        <v>44</v>
      </c>
      <c r="B7" s="154">
        <v>5.8205889066423193</v>
      </c>
    </row>
    <row r="8" spans="1:10" x14ac:dyDescent="0.3">
      <c r="A8" s="257" t="s">
        <v>45</v>
      </c>
      <c r="B8" s="154">
        <v>2.4195389180552387</v>
      </c>
    </row>
    <row r="9" spans="1:10" x14ac:dyDescent="0.3">
      <c r="A9" s="257" t="s">
        <v>42</v>
      </c>
      <c r="B9" s="154">
        <v>3.8918055238530016</v>
      </c>
    </row>
    <row r="10" spans="1:10" x14ac:dyDescent="0.3">
      <c r="A10" s="257" t="s">
        <v>46</v>
      </c>
      <c r="B10" s="154">
        <v>5.7521113900935861</v>
      </c>
    </row>
    <row r="11" spans="1:10" x14ac:dyDescent="0.3">
      <c r="A11" s="257" t="s">
        <v>47</v>
      </c>
      <c r="B11" s="154">
        <v>19.230769230769234</v>
      </c>
    </row>
    <row r="12" spans="1:10" x14ac:dyDescent="0.3">
      <c r="A12" s="257" t="s">
        <v>48</v>
      </c>
      <c r="B12" s="154">
        <v>7.4754622232367032</v>
      </c>
    </row>
    <row r="13" spans="1:10" x14ac:dyDescent="0.3">
      <c r="A13" s="257" t="s">
        <v>49</v>
      </c>
      <c r="B13" s="154">
        <v>4.9646199497831542</v>
      </c>
    </row>
    <row r="14" spans="1:10" x14ac:dyDescent="0.3">
      <c r="A14" s="257" t="s">
        <v>50</v>
      </c>
      <c r="B14" s="154">
        <v>6.8477516548733171</v>
      </c>
    </row>
    <row r="15" spans="1:10" x14ac:dyDescent="0.3">
      <c r="A15" s="257" t="s">
        <v>51</v>
      </c>
      <c r="B15" s="154">
        <v>3.1613786806665143</v>
      </c>
    </row>
    <row r="16" spans="1:10" x14ac:dyDescent="0.3">
      <c r="A16" s="257" t="s">
        <v>52</v>
      </c>
      <c r="B16" s="154">
        <v>0.59347181008902083</v>
      </c>
    </row>
    <row r="17" spans="1:4" x14ac:dyDescent="0.3">
      <c r="A17" s="257" t="s">
        <v>53</v>
      </c>
      <c r="B17" s="154">
        <v>4.7249486418625883</v>
      </c>
    </row>
    <row r="18" spans="1:4" x14ac:dyDescent="0.3">
      <c r="A18" s="257" t="s">
        <v>54</v>
      </c>
      <c r="B18" s="154">
        <v>4.8619036749600548</v>
      </c>
    </row>
    <row r="19" spans="1:4" x14ac:dyDescent="0.3">
      <c r="A19" s="257" t="s">
        <v>55</v>
      </c>
      <c r="B19" s="154">
        <v>1.244008217301986</v>
      </c>
    </row>
    <row r="20" spans="1:4" x14ac:dyDescent="0.3">
      <c r="A20" s="257" t="s">
        <v>56</v>
      </c>
      <c r="B20" s="154">
        <v>2.9217073727459484</v>
      </c>
      <c r="D20" s="76" t="s">
        <v>115</v>
      </c>
    </row>
    <row r="21" spans="1:4" x14ac:dyDescent="0.3">
      <c r="A21" s="257" t="s">
        <v>57</v>
      </c>
      <c r="B21" s="154">
        <v>4.2798447842958227</v>
      </c>
    </row>
    <row r="22" spans="1:4" x14ac:dyDescent="0.3">
      <c r="A22" s="257" t="s">
        <v>58</v>
      </c>
      <c r="B22" s="154">
        <v>3.0700753252682036</v>
      </c>
    </row>
    <row r="23" spans="1:4" x14ac:dyDescent="0.3">
      <c r="A23" s="257" t="s">
        <v>120</v>
      </c>
    </row>
  </sheetData>
  <mergeCells count="1">
    <mergeCell ref="C2:J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1</vt:i4>
      </vt:variant>
    </vt:vector>
  </HeadingPairs>
  <TitlesOfParts>
    <vt:vector size="30" baseType="lpstr">
      <vt:lpstr>t1</vt:lpstr>
      <vt:lpstr>f1 </vt:lpstr>
      <vt:lpstr>t2</vt:lpstr>
      <vt:lpstr>f2</vt:lpstr>
      <vt:lpstr>t3</vt:lpstr>
      <vt:lpstr>f3</vt:lpstr>
      <vt:lpstr>t4</vt:lpstr>
      <vt:lpstr>t5</vt:lpstr>
      <vt:lpstr>f4</vt:lpstr>
      <vt:lpstr>t6</vt:lpstr>
      <vt:lpstr>f5</vt:lpstr>
      <vt:lpstr>f6</vt:lpstr>
      <vt:lpstr>t7</vt:lpstr>
      <vt:lpstr>t8</vt:lpstr>
      <vt:lpstr>f7</vt:lpstr>
      <vt:lpstr>f8</vt:lpstr>
      <vt:lpstr>f9</vt:lpstr>
      <vt:lpstr>f10</vt:lpstr>
      <vt:lpstr>f11</vt:lpstr>
      <vt:lpstr>f12</vt:lpstr>
      <vt:lpstr>t9</vt:lpstr>
      <vt:lpstr>t10</vt:lpstr>
      <vt:lpstr>t11</vt:lpstr>
      <vt:lpstr>t12</vt:lpstr>
      <vt:lpstr>t13</vt:lpstr>
      <vt:lpstr>f13</vt:lpstr>
      <vt:lpstr>t14</vt:lpstr>
      <vt:lpstr>f14</vt:lpstr>
      <vt:lpstr>t15</vt:lpstr>
      <vt:lpstr>'t4'!Area_stampa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amato</dc:creator>
  <cp:keywords/>
  <dc:description/>
  <cp:lastModifiedBy>Marco Amato (CREA-PB)</cp:lastModifiedBy>
  <cp:revision/>
  <dcterms:created xsi:type="dcterms:W3CDTF">2022-12-01T16:59:04Z</dcterms:created>
  <dcterms:modified xsi:type="dcterms:W3CDTF">2022-12-22T12:14:07Z</dcterms:modified>
  <cp:category/>
  <cp:contentStatus/>
</cp:coreProperties>
</file>